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Kata197403\Downloads\HP2-1\"/>
    </mc:Choice>
  </mc:AlternateContent>
  <xr:revisionPtr revIDLastSave="0" documentId="13_ncr:1_{95AFB61A-21A0-4E34-BBAC-2E7BE02E48DB}" xr6:coauthVersionLast="47" xr6:coauthVersionMax="47" xr10:uidLastSave="{00000000-0000-0000-0000-000000000000}"/>
  <bookViews>
    <workbookView xWindow="270" yWindow="1515" windowWidth="28530" windowHeight="14685" activeTab="1" xr2:uid="{00000000-000D-0000-FFFF-FFFF00000000}"/>
  </bookViews>
  <sheets>
    <sheet name="改訂履歴" sheetId="5" r:id="rId1"/>
    <sheet name="02_若葉　要項" sheetId="1" r:id="rId2"/>
    <sheet name="申込書" sheetId="2" r:id="rId3"/>
    <sheet name="参加者名簿" sheetId="3" r:id="rId4"/>
    <sheet name="団体_正式名称と略称" sheetId="7" r:id="rId5"/>
    <sheet name="事務局用"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8" l="1"/>
  <c r="L6" i="8" s="1"/>
  <c r="C6" i="8"/>
  <c r="D12" i="2"/>
  <c r="J6" i="8" l="1"/>
  <c r="B6" i="8"/>
  <c r="F6" i="8"/>
  <c r="D6" i="8"/>
  <c r="H6" i="8"/>
  <c r="K6" i="8"/>
  <c r="O10" i="8"/>
  <c r="N10" i="8" s="1"/>
  <c r="O9" i="8"/>
  <c r="R9" i="8" s="1"/>
  <c r="O8" i="8"/>
  <c r="N8" i="8" s="1"/>
  <c r="O7" i="8"/>
  <c r="R7" i="8" s="1"/>
  <c r="O6" i="8"/>
  <c r="R6" i="8" s="1"/>
  <c r="O5" i="8"/>
  <c r="N5" i="8" s="1"/>
  <c r="O4" i="8"/>
  <c r="R4" i="8" s="1"/>
  <c r="O3" i="8"/>
  <c r="N3" i="8" s="1"/>
  <c r="I15" i="8"/>
  <c r="K15" i="8" s="1"/>
  <c r="I14" i="8"/>
  <c r="L14" i="8" s="1"/>
  <c r="I13" i="8"/>
  <c r="L13" i="8" s="1"/>
  <c r="I12" i="8"/>
  <c r="H12" i="8" s="1"/>
  <c r="I11" i="8"/>
  <c r="L11" i="8" s="1"/>
  <c r="I10" i="8"/>
  <c r="J10" i="8" s="1"/>
  <c r="I9" i="8"/>
  <c r="L9" i="8" s="1"/>
  <c r="I8" i="8"/>
  <c r="L8" i="8" s="1"/>
  <c r="I7" i="8"/>
  <c r="J7" i="8" s="1"/>
  <c r="I5" i="8"/>
  <c r="L5" i="8" s="1"/>
  <c r="I4" i="8"/>
  <c r="L4" i="8" s="1"/>
  <c r="I3" i="8"/>
  <c r="K3" i="8" s="1"/>
  <c r="C15" i="8"/>
  <c r="D15" i="8" s="1"/>
  <c r="C14" i="8"/>
  <c r="C13" i="8"/>
  <c r="F13" i="8" s="1"/>
  <c r="C12" i="8"/>
  <c r="B12" i="8" s="1"/>
  <c r="C11" i="8"/>
  <c r="E11" i="8" s="1"/>
  <c r="C10" i="8"/>
  <c r="D10" i="8" s="1"/>
  <c r="C9" i="8"/>
  <c r="D9" i="8" s="1"/>
  <c r="C8" i="8"/>
  <c r="F8" i="8" s="1"/>
  <c r="C7" i="8"/>
  <c r="D7" i="8" s="1"/>
  <c r="C5" i="8"/>
  <c r="F5" i="8" s="1"/>
  <c r="C3" i="8"/>
  <c r="F3" i="8" s="1"/>
  <c r="C4" i="8"/>
  <c r="H5" i="8" l="1"/>
  <c r="E3" i="8"/>
  <c r="E6" i="8" s="1"/>
  <c r="L7" i="8"/>
  <c r="H7" i="8"/>
  <c r="L15" i="8"/>
  <c r="F12" i="8"/>
  <c r="F15" i="8"/>
  <c r="E15" i="8"/>
  <c r="B15" i="8"/>
  <c r="R8" i="8"/>
  <c r="P9" i="8"/>
  <c r="J15" i="8"/>
  <c r="N7" i="8"/>
  <c r="P8" i="8"/>
  <c r="N9" i="8"/>
  <c r="N4" i="8"/>
  <c r="J13" i="8"/>
  <c r="H14" i="8"/>
  <c r="L10" i="8"/>
  <c r="H13" i="8"/>
  <c r="B7" i="8"/>
  <c r="E10" i="8"/>
  <c r="B8" i="8"/>
  <c r="F7" i="8"/>
  <c r="F11" i="8"/>
  <c r="E9" i="8"/>
  <c r="B3" i="8"/>
  <c r="E14" i="8"/>
  <c r="P5" i="8"/>
  <c r="R3" i="8"/>
  <c r="R5" i="8"/>
  <c r="P7" i="8"/>
  <c r="N6" i="8"/>
  <c r="Q7" i="8"/>
  <c r="R10" i="8"/>
  <c r="Q3" i="8"/>
  <c r="Q10" i="8" s="1"/>
  <c r="P6" i="8"/>
  <c r="Q9" i="8"/>
  <c r="P10" i="8"/>
  <c r="D13" i="8"/>
  <c r="E13" i="8"/>
  <c r="B11" i="8"/>
  <c r="F9" i="8"/>
  <c r="E7" i="8"/>
  <c r="B13" i="8"/>
  <c r="D11" i="8"/>
  <c r="F10" i="8"/>
  <c r="E8" i="8"/>
  <c r="B14" i="8"/>
  <c r="D12" i="8"/>
  <c r="H11" i="8"/>
  <c r="J11" i="8"/>
  <c r="E4" i="8"/>
  <c r="B9" i="8"/>
  <c r="H15" i="8"/>
  <c r="D14" i="8"/>
  <c r="F14" i="8"/>
  <c r="E12" i="8"/>
  <c r="B10" i="8"/>
  <c r="D8" i="8"/>
  <c r="H3" i="8"/>
  <c r="H9" i="8"/>
  <c r="L3" i="8"/>
  <c r="K7" i="8"/>
  <c r="K10" i="8"/>
  <c r="K11" i="8"/>
  <c r="K13" i="8"/>
  <c r="K4" i="8"/>
  <c r="J9" i="8"/>
  <c r="K12" i="8"/>
  <c r="K5" i="8"/>
  <c r="H8" i="8"/>
  <c r="K9" i="8"/>
  <c r="L12" i="8"/>
  <c r="J14" i="8"/>
  <c r="K14" i="8"/>
  <c r="H4" i="8"/>
  <c r="J8" i="8"/>
  <c r="H10" i="8"/>
  <c r="K8" i="8"/>
  <c r="J12" i="8"/>
  <c r="E5" i="8"/>
  <c r="F4" i="8"/>
  <c r="B5" i="8"/>
  <c r="B4" i="8"/>
  <c r="Q4" i="8" l="1"/>
  <c r="Q8" i="8"/>
  <c r="Q5" i="8"/>
  <c r="Q6" i="8"/>
  <c r="G98" i="1" l="1"/>
  <c r="N3" i="3"/>
  <c r="N2" i="3"/>
  <c r="H3" i="3"/>
  <c r="H2" i="3"/>
  <c r="AI60" i="1" l="1"/>
  <c r="C9" i="2"/>
  <c r="D9" i="2"/>
  <c r="B3" i="3" l="1"/>
  <c r="B2" i="3"/>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C8" authorId="0" shapeId="0" xr:uid="{00000000-0006-0000-0300-000001000000}">
      <text>
        <r>
          <rPr>
            <b/>
            <sz val="9"/>
            <color indexed="81"/>
            <rFont val="MS P ゴシック"/>
            <family val="3"/>
            <charset val="128"/>
          </rPr>
          <t>監督・コーチ氏名のフリガナは不要です</t>
        </r>
      </text>
    </comment>
    <comment ref="I8" authorId="0" shapeId="0" xr:uid="{00000000-0006-0000-0300-000002000000}">
      <text>
        <r>
          <rPr>
            <b/>
            <sz val="9"/>
            <color indexed="81"/>
            <rFont val="MS P ゴシック"/>
            <family val="3"/>
            <charset val="128"/>
          </rPr>
          <t>監督・コーチ氏名のフリガナは不要です</t>
        </r>
      </text>
    </comment>
    <comment ref="O8" authorId="0" shapeId="0" xr:uid="{00000000-0006-0000-0300-000003000000}">
      <text>
        <r>
          <rPr>
            <b/>
            <sz val="9"/>
            <color indexed="81"/>
            <rFont val="MS P ゴシック"/>
            <family val="3"/>
            <charset val="128"/>
          </rPr>
          <t>監督・コーチ氏名のフリガナは不要です</t>
        </r>
      </text>
    </comment>
    <comment ref="F13" authorId="0" shapeId="0" xr:uid="{00000000-0006-0000-0300-000004000000}">
      <text>
        <r>
          <rPr>
            <b/>
            <sz val="9"/>
            <color indexed="81"/>
            <rFont val="MS P ゴシック"/>
            <family val="3"/>
            <charset val="128"/>
          </rPr>
          <t>選手の登録番号はこちらへ記入</t>
        </r>
      </text>
    </comment>
    <comment ref="L13" authorId="0" shapeId="0" xr:uid="{00000000-0006-0000-0300-000005000000}">
      <text>
        <r>
          <rPr>
            <b/>
            <sz val="9"/>
            <color indexed="81"/>
            <rFont val="MS P ゴシック"/>
            <family val="3"/>
            <charset val="128"/>
          </rPr>
          <t>選手の登録番号はこちらへ記入</t>
        </r>
      </text>
    </comment>
    <comment ref="R13" authorId="0" shapeId="0" xr:uid="{00000000-0006-0000-0300-000006000000}">
      <text>
        <r>
          <rPr>
            <b/>
            <sz val="9"/>
            <color indexed="81"/>
            <rFont val="MS P ゴシック"/>
            <family val="3"/>
            <charset val="128"/>
          </rPr>
          <t>選手の登録番号はこちらへ記入</t>
        </r>
      </text>
    </comment>
  </commentList>
</comments>
</file>

<file path=xl/sharedStrings.xml><?xml version="1.0" encoding="utf-8"?>
<sst xmlns="http://schemas.openxmlformats.org/spreadsheetml/2006/main" count="325" uniqueCount="256">
  <si>
    <t>1</t>
    <phoneticPr fontId="2"/>
  </si>
  <si>
    <t>主催</t>
    <rPh sb="0" eb="2">
      <t>シュサイ</t>
    </rPh>
    <phoneticPr fontId="2"/>
  </si>
  <si>
    <t>岐阜県バドミントン協会</t>
    <rPh sb="0" eb="3">
      <t>ギフケン</t>
    </rPh>
    <rPh sb="9" eb="11">
      <t>キョウカイ</t>
    </rPh>
    <phoneticPr fontId="2"/>
  </si>
  <si>
    <t>2</t>
  </si>
  <si>
    <t>主管</t>
    <rPh sb="0" eb="2">
      <t>シュカン</t>
    </rPh>
    <phoneticPr fontId="2"/>
  </si>
  <si>
    <t>岐阜県小学生バドミントン連盟</t>
    <rPh sb="0" eb="3">
      <t>ギフケン</t>
    </rPh>
    <rPh sb="3" eb="6">
      <t>ショウガクセイ</t>
    </rPh>
    <rPh sb="12" eb="14">
      <t>レンメイ</t>
    </rPh>
    <phoneticPr fontId="2"/>
  </si>
  <si>
    <t>3</t>
    <phoneticPr fontId="2"/>
  </si>
  <si>
    <t>後援</t>
    <rPh sb="0" eb="2">
      <t>コウエン</t>
    </rPh>
    <phoneticPr fontId="2"/>
  </si>
  <si>
    <t>4</t>
  </si>
  <si>
    <t>5</t>
  </si>
  <si>
    <t>会場</t>
    <rPh sb="0" eb="2">
      <t>カイジョウ</t>
    </rPh>
    <phoneticPr fontId="2"/>
  </si>
  <si>
    <t>飛騨高山ビッグアリーナ</t>
    <rPh sb="0" eb="2">
      <t>ヒダ</t>
    </rPh>
    <rPh sb="2" eb="4">
      <t>タカヤマ</t>
    </rPh>
    <phoneticPr fontId="2"/>
  </si>
  <si>
    <t>6</t>
  </si>
  <si>
    <t>種別</t>
    <rPh sb="0" eb="2">
      <t>シュベツ</t>
    </rPh>
    <phoneticPr fontId="2"/>
  </si>
  <si>
    <t>(1)</t>
    <phoneticPr fontId="2"/>
  </si>
  <si>
    <t>7</t>
  </si>
  <si>
    <t>競技規則</t>
    <rPh sb="0" eb="2">
      <t>キョウギ</t>
    </rPh>
    <rPh sb="2" eb="4">
      <t>キソク</t>
    </rPh>
    <phoneticPr fontId="2"/>
  </si>
  <si>
    <t>8</t>
  </si>
  <si>
    <t>競技方法</t>
    <rPh sb="0" eb="2">
      <t>キョウギ</t>
    </rPh>
    <rPh sb="2" eb="4">
      <t>ホウホウ</t>
    </rPh>
    <phoneticPr fontId="2"/>
  </si>
  <si>
    <t>(2)</t>
  </si>
  <si>
    <t>(3)</t>
  </si>
  <si>
    <t>(4)</t>
  </si>
  <si>
    <t>※</t>
    <phoneticPr fontId="2"/>
  </si>
  <si>
    <t>(6)</t>
    <phoneticPr fontId="5"/>
  </si>
  <si>
    <t>9</t>
  </si>
  <si>
    <t>団体編成</t>
    <rPh sb="0" eb="2">
      <t>ダンタイ</t>
    </rPh>
    <rPh sb="2" eb="4">
      <t>ヘンセイ</t>
    </rPh>
    <phoneticPr fontId="2"/>
  </si>
  <si>
    <t>10</t>
    <phoneticPr fontId="2"/>
  </si>
  <si>
    <t>使用器具</t>
    <rPh sb="0" eb="2">
      <t>シヨウ</t>
    </rPh>
    <rPh sb="2" eb="4">
      <t>キグ</t>
    </rPh>
    <phoneticPr fontId="2"/>
  </si>
  <si>
    <t>11</t>
    <phoneticPr fontId="2"/>
  </si>
  <si>
    <t>参加資格</t>
    <rPh sb="0" eb="2">
      <t>サンカ</t>
    </rPh>
    <rPh sb="2" eb="4">
      <t>シカク</t>
    </rPh>
    <phoneticPr fontId="2"/>
  </si>
  <si>
    <t>参加選手は、文部科学省規程の学年で出場すること。</t>
    <rPh sb="0" eb="2">
      <t>サンカ</t>
    </rPh>
    <rPh sb="2" eb="4">
      <t>センシュ</t>
    </rPh>
    <rPh sb="6" eb="8">
      <t>モンブ</t>
    </rPh>
    <rPh sb="8" eb="11">
      <t>カガクショウ</t>
    </rPh>
    <rPh sb="11" eb="13">
      <t>キテイ</t>
    </rPh>
    <rPh sb="14" eb="16">
      <t>ガクネン</t>
    </rPh>
    <rPh sb="17" eb="19">
      <t>シュツジョウ</t>
    </rPh>
    <phoneticPr fontId="2"/>
  </si>
  <si>
    <t>参加チームの構成は、年間を通じて同一クラブで継続して活動している選手で</t>
    <rPh sb="0" eb="2">
      <t>サンカ</t>
    </rPh>
    <rPh sb="6" eb="8">
      <t>コウセイ</t>
    </rPh>
    <rPh sb="10" eb="12">
      <t>ネンカン</t>
    </rPh>
    <rPh sb="13" eb="14">
      <t>ツウ</t>
    </rPh>
    <rPh sb="16" eb="18">
      <t>ドウイツ</t>
    </rPh>
    <rPh sb="22" eb="24">
      <t>ケイゾク</t>
    </rPh>
    <rPh sb="26" eb="28">
      <t>カツドウ</t>
    </rPh>
    <rPh sb="32" eb="34">
      <t>センシュ</t>
    </rPh>
    <phoneticPr fontId="2"/>
  </si>
  <si>
    <t>(4)</t>
    <phoneticPr fontId="5"/>
  </si>
  <si>
    <t>(5)</t>
    <phoneticPr fontId="5"/>
  </si>
  <si>
    <t>本大会における監督・コーチは、申込時点に登録をすること。</t>
    <rPh sb="0" eb="3">
      <t>ホンタイカイ</t>
    </rPh>
    <rPh sb="7" eb="9">
      <t>カントク</t>
    </rPh>
    <rPh sb="15" eb="17">
      <t>モウシコミ</t>
    </rPh>
    <rPh sb="17" eb="19">
      <t>ジテン</t>
    </rPh>
    <rPh sb="20" eb="22">
      <t>トウロク</t>
    </rPh>
    <phoneticPr fontId="2"/>
  </si>
  <si>
    <t>監督・コーチの登録は一人１クラブのみとする。（複数のクラブへの登録不可）</t>
    <rPh sb="0" eb="2">
      <t>カントク</t>
    </rPh>
    <rPh sb="7" eb="9">
      <t>トウロク</t>
    </rPh>
    <rPh sb="10" eb="12">
      <t>ヒトリ</t>
    </rPh>
    <phoneticPr fontId="2"/>
  </si>
  <si>
    <t>12</t>
    <phoneticPr fontId="2"/>
  </si>
  <si>
    <t>参加料</t>
    <rPh sb="0" eb="3">
      <t>サンカリョウ</t>
    </rPh>
    <phoneticPr fontId="2"/>
  </si>
  <si>
    <t>・</t>
    <phoneticPr fontId="2"/>
  </si>
  <si>
    <t>１チーム</t>
    <phoneticPr fontId="2"/>
  </si>
  <si>
    <t>13</t>
    <phoneticPr fontId="2"/>
  </si>
  <si>
    <t>払込方法</t>
    <rPh sb="0" eb="2">
      <t>ハライコミ</t>
    </rPh>
    <rPh sb="2" eb="4">
      <t>ホウホウ</t>
    </rPh>
    <phoneticPr fontId="2"/>
  </si>
  <si>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2"/>
  </si>
  <si>
    <t>振込先</t>
    <rPh sb="0" eb="2">
      <t>フリコミ</t>
    </rPh>
    <rPh sb="2" eb="3">
      <t>サキ</t>
    </rPh>
    <phoneticPr fontId="2"/>
  </si>
  <si>
    <t>郵便口座</t>
    <rPh sb="0" eb="2">
      <t>ユウビン</t>
    </rPh>
    <rPh sb="2" eb="4">
      <t>コウザ</t>
    </rPh>
    <phoneticPr fontId="2"/>
  </si>
  <si>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2"/>
  </si>
  <si>
    <t>14</t>
    <phoneticPr fontId="2"/>
  </si>
  <si>
    <t>申込締切</t>
    <rPh sb="0" eb="2">
      <t>モウシコミ</t>
    </rPh>
    <rPh sb="2" eb="4">
      <t>シメキリ</t>
    </rPh>
    <phoneticPr fontId="2"/>
  </si>
  <si>
    <t>24時　必着</t>
    <rPh sb="2" eb="3">
      <t>ジ</t>
    </rPh>
    <rPh sb="4" eb="6">
      <t>ヒッチャク</t>
    </rPh>
    <phoneticPr fontId="2"/>
  </si>
  <si>
    <t>15</t>
  </si>
  <si>
    <t>申込方法</t>
    <rPh sb="0" eb="2">
      <t>モウシコミ</t>
    </rPh>
    <rPh sb="2" eb="4">
      <t>ホウホウ</t>
    </rPh>
    <phoneticPr fontId="2"/>
  </si>
  <si>
    <t>大会申込時における「登録番号」記載欄は「申請中」又は「申請予定」で構いません。</t>
    <rPh sb="0" eb="2">
      <t>タイカイ</t>
    </rPh>
    <rPh sb="2" eb="4">
      <t>モウシコミ</t>
    </rPh>
    <rPh sb="4" eb="5">
      <t>ジ</t>
    </rPh>
    <rPh sb="10" eb="12">
      <t>トウロク</t>
    </rPh>
    <rPh sb="12" eb="14">
      <t>バンゴウ</t>
    </rPh>
    <rPh sb="15" eb="17">
      <t>キサイ</t>
    </rPh>
    <rPh sb="17" eb="18">
      <t>ラン</t>
    </rPh>
    <rPh sb="20" eb="23">
      <t>シンセイチュウ</t>
    </rPh>
    <rPh sb="24" eb="25">
      <t>マタ</t>
    </rPh>
    <rPh sb="27" eb="29">
      <t>シンセイ</t>
    </rPh>
    <rPh sb="29" eb="31">
      <t>ヨテイ</t>
    </rPh>
    <rPh sb="33" eb="34">
      <t>カマ</t>
    </rPh>
    <phoneticPr fontId="5"/>
  </si>
  <si>
    <t>《注意事項》</t>
    <rPh sb="1" eb="3">
      <t>チュウイ</t>
    </rPh>
    <rPh sb="3" eb="5">
      <t>ジコウ</t>
    </rPh>
    <phoneticPr fontId="2"/>
  </si>
  <si>
    <t>行ってください。</t>
    <rPh sb="0" eb="1">
      <t>オコナ</t>
    </rPh>
    <phoneticPr fontId="2"/>
  </si>
  <si>
    <t>その他</t>
    <rPh sb="2" eb="3">
      <t>タ</t>
    </rPh>
    <phoneticPr fontId="2"/>
  </si>
  <si>
    <t>組合せ及びシャトルは主催者が決定する。</t>
    <rPh sb="0" eb="2">
      <t>クミアワ</t>
    </rPh>
    <rPh sb="3" eb="4">
      <t>オヨ</t>
    </rPh>
    <rPh sb="10" eb="13">
      <t>シュサイシャ</t>
    </rPh>
    <rPh sb="14" eb="16">
      <t>ケッテイ</t>
    </rPh>
    <phoneticPr fontId="2"/>
  </si>
  <si>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2"/>
  </si>
  <si>
    <t>この傷害保険の掛金は、参加料から支出する。</t>
    <rPh sb="2" eb="4">
      <t>ショウガイ</t>
    </rPh>
    <rPh sb="4" eb="6">
      <t>ホケン</t>
    </rPh>
    <rPh sb="7" eb="9">
      <t>カケキン</t>
    </rPh>
    <rPh sb="11" eb="14">
      <t>サンカリョウ</t>
    </rPh>
    <rPh sb="16" eb="18">
      <t>シシュツ</t>
    </rPh>
    <phoneticPr fontId="2"/>
  </si>
  <si>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2"/>
  </si>
  <si>
    <t>オーダー表の提出等については、組合せをホームページに掲載する際、併せて掲載する。</t>
    <rPh sb="4" eb="5">
      <t>ヒョウ</t>
    </rPh>
    <rPh sb="6" eb="8">
      <t>テイシュツ</t>
    </rPh>
    <rPh sb="8" eb="9">
      <t>トウ</t>
    </rPh>
    <rPh sb="15" eb="17">
      <t>クミアワ</t>
    </rPh>
    <rPh sb="26" eb="28">
      <t>ケイサイ</t>
    </rPh>
    <rPh sb="30" eb="31">
      <t>サイ</t>
    </rPh>
    <rPh sb="32" eb="33">
      <t>アワ</t>
    </rPh>
    <rPh sb="35" eb="37">
      <t>ケイサイ</t>
    </rPh>
    <phoneticPr fontId="2"/>
  </si>
  <si>
    <t>本ホームページを参照すること。</t>
    <rPh sb="0" eb="1">
      <t>ホン</t>
    </rPh>
    <rPh sb="8" eb="10">
      <t>サンショウ</t>
    </rPh>
    <phoneticPr fontId="2"/>
  </si>
  <si>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2"/>
  </si>
  <si>
    <t>印刷して郵送してください</t>
    <rPh sb="0" eb="2">
      <t>インサツ</t>
    </rPh>
    <rPh sb="4" eb="6">
      <t>ユウソウ</t>
    </rPh>
    <phoneticPr fontId="8"/>
  </si>
  <si>
    <t>クラブ名</t>
    <rPh sb="3" eb="4">
      <t>メイ</t>
    </rPh>
    <phoneticPr fontId="8"/>
  </si>
  <si>
    <t>男　/ 女</t>
    <rPh sb="0" eb="1">
      <t>オトコ</t>
    </rPh>
    <rPh sb="4" eb="5">
      <t>オンナ</t>
    </rPh>
    <phoneticPr fontId="8"/>
  </si>
  <si>
    <t>申込チーム数</t>
    <rPh sb="0" eb="2">
      <t>モウシコミ</t>
    </rPh>
    <rPh sb="5" eb="6">
      <t>スウ</t>
    </rPh>
    <phoneticPr fontId="8"/>
  </si>
  <si>
    <t>参加人数</t>
    <rPh sb="0" eb="2">
      <t>サンカ</t>
    </rPh>
    <rPh sb="2" eb="4">
      <t>ニンズウ</t>
    </rPh>
    <phoneticPr fontId="8"/>
  </si>
  <si>
    <t>参加料合計（振込金額）</t>
    <rPh sb="0" eb="3">
      <t>サンカリョウ</t>
    </rPh>
    <rPh sb="3" eb="5">
      <t>ゴウケイ</t>
    </rPh>
    <rPh sb="6" eb="8">
      <t>フリコミ</t>
    </rPh>
    <rPh sb="8" eb="10">
      <t>キンガク</t>
    </rPh>
    <phoneticPr fontId="8"/>
  </si>
  <si>
    <t>参加料は、要項を確認して振込みしてください。</t>
    <rPh sb="0" eb="3">
      <t>サンカリョウ</t>
    </rPh>
    <rPh sb="5" eb="7">
      <t>ヨウコウ</t>
    </rPh>
    <rPh sb="8" eb="10">
      <t>カクニン</t>
    </rPh>
    <rPh sb="12" eb="14">
      <t>フリコ</t>
    </rPh>
    <phoneticPr fontId="8"/>
  </si>
  <si>
    <t>審判・お手伝いの個人名を明記する必要はありません。</t>
    <rPh sb="0" eb="2">
      <t>シンパン</t>
    </rPh>
    <rPh sb="4" eb="6">
      <t>テツダ</t>
    </rPh>
    <rPh sb="8" eb="11">
      <t>コジンメイ</t>
    </rPh>
    <rPh sb="12" eb="14">
      <t>メイキ</t>
    </rPh>
    <rPh sb="16" eb="18">
      <t>ヒツヨウ</t>
    </rPh>
    <phoneticPr fontId="8"/>
  </si>
  <si>
    <t>申込責任者氏名</t>
    <rPh sb="0" eb="2">
      <t>モウシコミ</t>
    </rPh>
    <rPh sb="2" eb="5">
      <t>セキニンシャ</t>
    </rPh>
    <rPh sb="5" eb="7">
      <t>シメイ</t>
    </rPh>
    <phoneticPr fontId="8"/>
  </si>
  <si>
    <t>連絡先電話番号</t>
    <rPh sb="0" eb="3">
      <t>レンラクサキ</t>
    </rPh>
    <rPh sb="3" eb="5">
      <t>デンワ</t>
    </rPh>
    <rPh sb="5" eb="7">
      <t>バンゴウ</t>
    </rPh>
    <phoneticPr fontId="8"/>
  </si>
  <si>
    <t>チーム名</t>
    <rPh sb="3" eb="4">
      <t>メイ</t>
    </rPh>
    <phoneticPr fontId="8"/>
  </si>
  <si>
    <t>登録番号</t>
    <rPh sb="0" eb="2">
      <t>トウロク</t>
    </rPh>
    <rPh sb="2" eb="4">
      <t>バンゴウ</t>
    </rPh>
    <phoneticPr fontId="8"/>
  </si>
  <si>
    <t>コーチ</t>
    <phoneticPr fontId="8"/>
  </si>
  <si>
    <t>学年</t>
    <rPh sb="0" eb="2">
      <t>がくねん</t>
    </rPh>
    <phoneticPr fontId="8" type="Hiragana" alignment="center"/>
  </si>
  <si>
    <t>池田町バドミントン少年団</t>
  </si>
  <si>
    <t>大垣北バドミントン少年団</t>
  </si>
  <si>
    <t>大垣市BSS</t>
  </si>
  <si>
    <t>大垣静里バドミントン少年団</t>
  </si>
  <si>
    <t>大垣中川バドミントン少年団</t>
  </si>
  <si>
    <t>大垣安井バドミントン少年団</t>
  </si>
  <si>
    <t>郡上八幡Ｊｒ．バドミントンクラブ</t>
  </si>
  <si>
    <t>黒野ジュニアバドミントンクラブ</t>
  </si>
  <si>
    <t>神戸町バドミントン少年団</t>
  </si>
  <si>
    <t>真正ジュニアバドミントンスポーツ少年団</t>
  </si>
  <si>
    <t>高山ジュニアバドミントンクラブ</t>
  </si>
  <si>
    <t>多治見ジュニアバドミントンクラブ</t>
  </si>
  <si>
    <t>垂井ジュニアバドミントンクラブ</t>
  </si>
  <si>
    <t>羽島クラブ</t>
  </si>
  <si>
    <t>本巣JBC</t>
  </si>
  <si>
    <t>柳津バドミントンクラブ</t>
  </si>
  <si>
    <t>垂井ＪＳＣ</t>
  </si>
  <si>
    <t>長森・日野スポーツクラブ　バドミントン部</t>
  </si>
  <si>
    <t>島ジュニアバドミントンクラブ</t>
  </si>
  <si>
    <t>びとう会</t>
  </si>
  <si>
    <t>岐阜市ＢＢＣ</t>
  </si>
  <si>
    <t>岐阜県小学生バドミントン連盟ホームページ</t>
    <rPh sb="0" eb="3">
      <t>ギフケン</t>
    </rPh>
    <rPh sb="3" eb="6">
      <t>ショウガクセイ</t>
    </rPh>
    <rPh sb="12" eb="14">
      <t>レンメイ</t>
    </rPh>
    <phoneticPr fontId="2"/>
  </si>
  <si>
    <t>送信先メールアドレス</t>
    <rPh sb="0" eb="2">
      <t>ソウシン</t>
    </rPh>
    <rPh sb="2" eb="3">
      <t>サキ</t>
    </rPh>
    <phoneticPr fontId="8"/>
  </si>
  <si>
    <t>○</t>
    <phoneticPr fontId="8"/>
  </si>
  <si>
    <t>申し込み後のキャンセルは受け付けられません。</t>
    <rPh sb="0" eb="1">
      <t>モウ</t>
    </rPh>
    <rPh sb="2" eb="3">
      <t>コ</t>
    </rPh>
    <rPh sb="4" eb="5">
      <t>ゴ</t>
    </rPh>
    <rPh sb="12" eb="13">
      <t>ウ</t>
    </rPh>
    <rPh sb="14" eb="15">
      <t>ツ</t>
    </rPh>
    <phoneticPr fontId="8"/>
  </si>
  <si>
    <t>要項を掲載しました</t>
    <rPh sb="0" eb="2">
      <t>ヨウコウ</t>
    </rPh>
    <rPh sb="3" eb="5">
      <t>ケイサイ</t>
    </rPh>
    <phoneticPr fontId="5"/>
  </si>
  <si>
    <t>申込み後のキャンセルは棄権とし参加料は返金しない。</t>
    <rPh sb="0" eb="1">
      <t>モウ</t>
    </rPh>
    <rPh sb="1" eb="2">
      <t>コ</t>
    </rPh>
    <rPh sb="3" eb="4">
      <t>ゴ</t>
    </rPh>
    <rPh sb="11" eb="13">
      <t>キケン</t>
    </rPh>
    <rPh sb="15" eb="17">
      <t>サンカ</t>
    </rPh>
    <rPh sb="17" eb="18">
      <t>リョウ</t>
    </rPh>
    <rPh sb="19" eb="21">
      <t>ヘンキン</t>
    </rPh>
    <phoneticPr fontId="8"/>
  </si>
  <si>
    <t>※</t>
    <phoneticPr fontId="2"/>
  </si>
  <si>
    <t>岐阜県高山市中山町 600番地</t>
    <phoneticPr fontId="1"/>
  </si>
  <si>
    <t>℡</t>
    <phoneticPr fontId="2"/>
  </si>
  <si>
    <t>(</t>
    <phoneticPr fontId="2"/>
  </si>
  <si>
    <t>)</t>
    <phoneticPr fontId="5"/>
  </si>
  <si>
    <t>0577</t>
    <phoneticPr fontId="2"/>
  </si>
  <si>
    <t>34-3333</t>
    <phoneticPr fontId="2"/>
  </si>
  <si>
    <t>(公財)日本バドミントン協会検定・審査合格用器具等を使用する。</t>
    <phoneticPr fontId="2"/>
  </si>
  <si>
    <t>編成するものとする。</t>
    <phoneticPr fontId="1"/>
  </si>
  <si>
    <t>００８９０－７－１７４９４５</t>
    <phoneticPr fontId="2"/>
  </si>
  <si>
    <t>名称</t>
    <rPh sb="0" eb="1">
      <t>ナ</t>
    </rPh>
    <rPh sb="1" eb="2">
      <t>ショウ</t>
    </rPh>
    <phoneticPr fontId="2"/>
  </si>
  <si>
    <t>より申込書をダウンロードする。</t>
    <rPh sb="2" eb="5">
      <t>モウシコミショ</t>
    </rPh>
    <phoneticPr fontId="2"/>
  </si>
  <si>
    <t>(</t>
    <phoneticPr fontId="5"/>
  </si>
  <si>
    <t>担当</t>
    <rPh sb="0" eb="2">
      <t>タントウ</t>
    </rPh>
    <phoneticPr fontId="5"/>
  </si>
  <si>
    <t>：</t>
    <phoneticPr fontId="5"/>
  </si>
  <si>
    <t>宛</t>
    <rPh sb="0" eb="1">
      <t>アテ</t>
    </rPh>
    <phoneticPr fontId="5"/>
  </si>
  <si>
    <t>メールと郵送にて申し込みのこと</t>
    <rPh sb="4" eb="6">
      <t>ユウソウ</t>
    </rPh>
    <rPh sb="8" eb="9">
      <t>モウ</t>
    </rPh>
    <rPh sb="10" eb="11">
      <t>コ</t>
    </rPh>
    <phoneticPr fontId="2"/>
  </si>
  <si>
    <t>競技者のユニホームは (公財)日本バドミントン協会審査合格品とする。</t>
    <rPh sb="0" eb="3">
      <t>キョウギシャ</t>
    </rPh>
    <rPh sb="12" eb="13">
      <t>コウ</t>
    </rPh>
    <rPh sb="13" eb="14">
      <t>ザイ</t>
    </rPh>
    <rPh sb="15" eb="17">
      <t>ニホン</t>
    </rPh>
    <rPh sb="23" eb="25">
      <t>キョウカイ</t>
    </rPh>
    <rPh sb="25" eb="27">
      <t>シンサ</t>
    </rPh>
    <rPh sb="27" eb="29">
      <t>ゴウカク</t>
    </rPh>
    <rPh sb="29" eb="30">
      <t>ヒン</t>
    </rPh>
    <phoneticPr fontId="2"/>
  </si>
  <si>
    <t>背面にはクラブ名・選手名を明記すること。</t>
    <rPh sb="0" eb="2">
      <t>ハイメン</t>
    </rPh>
    <rPh sb="7" eb="8">
      <t>メイ</t>
    </rPh>
    <rPh sb="9" eb="12">
      <t>センシュメイ</t>
    </rPh>
    <rPh sb="13" eb="15">
      <t>メイキ</t>
    </rPh>
    <phoneticPr fontId="5"/>
  </si>
  <si>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8"/>
  </si>
  <si>
    <t>体育館内の設備・器具等を破損させた場合は、当事者が責務を負う。</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8"/>
  </si>
  <si>
    <t>(5)</t>
    <phoneticPr fontId="1"/>
  </si>
  <si>
    <t>(6)</t>
    <phoneticPr fontId="1"/>
  </si>
  <si>
    <t>(7)</t>
    <phoneticPr fontId="1"/>
  </si>
  <si>
    <t>(8)</t>
    <phoneticPr fontId="2"/>
  </si>
  <si>
    <t>(9)</t>
    <phoneticPr fontId="1"/>
  </si>
  <si>
    <t>(2)</t>
    <phoneticPr fontId="2"/>
  </si>
  <si>
    <t>17</t>
    <phoneticPr fontId="2"/>
  </si>
  <si>
    <t>表彰</t>
    <rPh sb="0" eb="2">
      <t>ヒョウショウ</t>
    </rPh>
    <phoneticPr fontId="2"/>
  </si>
  <si>
    <t>16</t>
    <phoneticPr fontId="2"/>
  </si>
  <si>
    <t>期日</t>
    <rPh sb="0" eb="2">
      <t>キジツ</t>
    </rPh>
    <phoneticPr fontId="2"/>
  </si>
  <si>
    <t>但し、大会ルールを設ける場合もある。</t>
  </si>
  <si>
    <t>(10)</t>
    <phoneticPr fontId="1"/>
  </si>
  <si>
    <t>ダブルスにおけるファーストサーバー用の目印にするリボンを持参すること。</t>
    <rPh sb="17" eb="18">
      <t>ヨウ</t>
    </rPh>
    <rPh sb="19" eb="21">
      <t>メジルシ</t>
    </rPh>
    <rPh sb="28" eb="30">
      <t>ジサン</t>
    </rPh>
    <phoneticPr fontId="3"/>
  </si>
  <si>
    <t>保護者の同意があること。</t>
    <rPh sb="0" eb="3">
      <t>ホゴシャ</t>
    </rPh>
    <phoneticPr fontId="8"/>
  </si>
  <si>
    <t>参加チーム数合計</t>
    <rPh sb="0" eb="2">
      <t>サンカ</t>
    </rPh>
    <rPh sb="5" eb="6">
      <t>カズ</t>
    </rPh>
    <rPh sb="6" eb="8">
      <t>ゴウケイ</t>
    </rPh>
    <phoneticPr fontId="8"/>
  </si>
  <si>
    <t>参加するクラブは、競技運営の各係のお手伝い及び審判員の協力を行うこと。</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5"/>
  </si>
  <si>
    <t>リーグ戦は３試合全て行い、トーナメント戦は勝敗が決定次第、２勝打ち切りとする。</t>
    <rPh sb="3" eb="4">
      <t>セン</t>
    </rPh>
    <rPh sb="6" eb="8">
      <t>シアイ</t>
    </rPh>
    <rPh sb="8" eb="9">
      <t>スベ</t>
    </rPh>
    <rPh sb="10" eb="11">
      <t>オコナ</t>
    </rPh>
    <rPh sb="19" eb="20">
      <t>セン</t>
    </rPh>
    <rPh sb="21" eb="23">
      <t>ショウハイ</t>
    </rPh>
    <rPh sb="24" eb="26">
      <t>ケッテイ</t>
    </rPh>
    <rPh sb="26" eb="28">
      <t>シダイ</t>
    </rPh>
    <rPh sb="30" eb="31">
      <t>ショウ</t>
    </rPh>
    <rPh sb="31" eb="32">
      <t>ウ</t>
    </rPh>
    <rPh sb="33" eb="34">
      <t>キ</t>
    </rPh>
    <phoneticPr fontId="2"/>
  </si>
  <si>
    <t>ベンチに入れるコーチは各試合１コートにつき２名以内とする。</t>
    <rPh sb="11" eb="14">
      <t>カクシアイ</t>
    </rPh>
    <rPh sb="22" eb="23">
      <t>メイ</t>
    </rPh>
    <rPh sb="23" eb="25">
      <t>イナイ</t>
    </rPh>
    <phoneticPr fontId="2"/>
  </si>
  <si>
    <t>１複２単の計３試合とする。</t>
    <rPh sb="1" eb="2">
      <t>フク</t>
    </rPh>
    <rPh sb="3" eb="4">
      <t>タン</t>
    </rPh>
    <rPh sb="5" eb="6">
      <t>ケイ</t>
    </rPh>
    <rPh sb="7" eb="9">
      <t>シアイ</t>
    </rPh>
    <phoneticPr fontId="2"/>
  </si>
  <si>
    <t>試合順序は、単①・複・単②とする。</t>
    <rPh sb="0" eb="2">
      <t>シアイ</t>
    </rPh>
    <rPh sb="2" eb="4">
      <t>ジュンジョ</t>
    </rPh>
    <rPh sb="6" eb="7">
      <t>タン</t>
    </rPh>
    <rPh sb="9" eb="10">
      <t>フク</t>
    </rPh>
    <rPh sb="11" eb="12">
      <t>タン</t>
    </rPh>
    <phoneticPr fontId="2"/>
  </si>
  <si>
    <t>同一試合において、単・複を兼ねることはできません。</t>
    <rPh sb="0" eb="1">
      <t>ドウ</t>
    </rPh>
    <rPh sb="1" eb="2">
      <t>イチ</t>
    </rPh>
    <rPh sb="2" eb="4">
      <t>シアイ</t>
    </rPh>
    <rPh sb="9" eb="10">
      <t>タン</t>
    </rPh>
    <rPh sb="11" eb="12">
      <t>フク</t>
    </rPh>
    <rPh sb="13" eb="14">
      <t>カ</t>
    </rPh>
    <phoneticPr fontId="2"/>
  </si>
  <si>
    <t>a.</t>
    <phoneticPr fontId="2"/>
  </si>
  <si>
    <t>b.</t>
    <phoneticPr fontId="1"/>
  </si>
  <si>
    <t>c.</t>
    <phoneticPr fontId="1"/>
  </si>
  <si>
    <t>d.</t>
    <phoneticPr fontId="1"/>
  </si>
  <si>
    <t>e.</t>
    <phoneticPr fontId="1"/>
  </si>
  <si>
    <t>※１：参加人数･会場都合等により、競技方法を変更する場合があります。</t>
    <rPh sb="3" eb="5">
      <t>サンカ</t>
    </rPh>
    <rPh sb="5" eb="7">
      <t>ニンズウ</t>
    </rPh>
    <rPh sb="8" eb="10">
      <t>カイジョウ</t>
    </rPh>
    <rPh sb="10" eb="12">
      <t>ツゴウ</t>
    </rPh>
    <rPh sb="12" eb="13">
      <t>トウ</t>
    </rPh>
    <rPh sb="17" eb="19">
      <t>キョウギ</t>
    </rPh>
    <rPh sb="19" eb="21">
      <t>ホウホウ</t>
    </rPh>
    <rPh sb="22" eb="24">
      <t>ヘンコウ</t>
    </rPh>
    <rPh sb="26" eb="28">
      <t>バアイ</t>
    </rPh>
    <phoneticPr fontId="2"/>
  </si>
  <si>
    <t>※２：詳細は大会プログラムに記載される「競技･審判上の注意」を参照すること。</t>
    <rPh sb="3" eb="5">
      <t>ショウサイ</t>
    </rPh>
    <rPh sb="6" eb="8">
      <t>タイカイ</t>
    </rPh>
    <rPh sb="14" eb="16">
      <t>キサイ</t>
    </rPh>
    <rPh sb="20" eb="22">
      <t>キョウギ</t>
    </rPh>
    <rPh sb="23" eb="25">
      <t>シンパン</t>
    </rPh>
    <rPh sb="25" eb="26">
      <t>ジョウ</t>
    </rPh>
    <rPh sb="27" eb="29">
      <t>チュウイ</t>
    </rPh>
    <rPh sb="31" eb="33">
      <t>サンショウ</t>
    </rPh>
    <phoneticPr fontId="2"/>
  </si>
  <si>
    <t>f.</t>
    <phoneticPr fontId="5"/>
  </si>
  <si>
    <t>参加クラブは各種別毎（男子の部、女子の部、男女混合の部）１チームとする。</t>
    <rPh sb="0" eb="2">
      <t>サンカ</t>
    </rPh>
    <rPh sb="6" eb="8">
      <t>カクシュ</t>
    </rPh>
    <rPh sb="8" eb="9">
      <t>ベツ</t>
    </rPh>
    <rPh sb="9" eb="10">
      <t>ゴト</t>
    </rPh>
    <rPh sb="11" eb="13">
      <t>ダンシ</t>
    </rPh>
    <rPh sb="14" eb="15">
      <t>ブ</t>
    </rPh>
    <rPh sb="16" eb="18">
      <t>ジョシ</t>
    </rPh>
    <rPh sb="19" eb="20">
      <t>ブ</t>
    </rPh>
    <rPh sb="21" eb="23">
      <t>ダンジョ</t>
    </rPh>
    <rPh sb="23" eb="25">
      <t>コンゴウ</t>
    </rPh>
    <rPh sb="26" eb="27">
      <t>ブ</t>
    </rPh>
    <phoneticPr fontId="5"/>
  </si>
  <si>
    <t>出場数が６チーム以上の場合は、３～４チームによるリーグ戦の後各リーグ１位による</t>
    <rPh sb="0" eb="2">
      <t>シュツジョウ</t>
    </rPh>
    <rPh sb="2" eb="3">
      <t>スウ</t>
    </rPh>
    <rPh sb="8" eb="10">
      <t>イジョウ</t>
    </rPh>
    <rPh sb="11" eb="13">
      <t>バアイ</t>
    </rPh>
    <rPh sb="27" eb="28">
      <t>セン</t>
    </rPh>
    <rPh sb="29" eb="30">
      <t>アト</t>
    </rPh>
    <rPh sb="30" eb="31">
      <t>カク</t>
    </rPh>
    <rPh sb="35" eb="36">
      <t>イ</t>
    </rPh>
    <phoneticPr fontId="2"/>
  </si>
  <si>
    <t>決勝トーナメント戦又はリーグ戦を行う。但し、３位決定戦は行わない。</t>
    <rPh sb="9" eb="10">
      <t>マタ</t>
    </rPh>
    <rPh sb="14" eb="15">
      <t>セン</t>
    </rPh>
    <phoneticPr fontId="2"/>
  </si>
  <si>
    <t>出場数が５チーム以下の場合は、リーグ戦により順位を決定する。</t>
    <rPh sb="0" eb="2">
      <t>シュツジョウ</t>
    </rPh>
    <rPh sb="2" eb="3">
      <t>スウ</t>
    </rPh>
    <rPh sb="8" eb="10">
      <t>イカ</t>
    </rPh>
    <rPh sb="11" eb="13">
      <t>バアイ</t>
    </rPh>
    <rPh sb="18" eb="19">
      <t>セン</t>
    </rPh>
    <rPh sb="22" eb="24">
      <t>ジュンイ</t>
    </rPh>
    <rPh sb="25" eb="27">
      <t>ケッテイ</t>
    </rPh>
    <phoneticPr fontId="2"/>
  </si>
  <si>
    <t>監　督</t>
    <rPh sb="0" eb="1">
      <t>ラン</t>
    </rPh>
    <rPh sb="2" eb="3">
      <t>ヨシ</t>
    </rPh>
    <phoneticPr fontId="8"/>
  </si>
  <si>
    <t>(1)各種別とも３位まで表彰</t>
    <rPh sb="3" eb="4">
      <t>カク</t>
    </rPh>
    <rPh sb="4" eb="6">
      <t>シュベツ</t>
    </rPh>
    <rPh sb="9" eb="10">
      <t>イ</t>
    </rPh>
    <rPh sb="12" eb="14">
      <t>ヒョウショウ</t>
    </rPh>
    <phoneticPr fontId="2"/>
  </si>
  <si>
    <t>(1)クラブ対抗団体戦　第１部（男子の部・女子の部）</t>
    <rPh sb="6" eb="8">
      <t>タイコウ</t>
    </rPh>
    <rPh sb="8" eb="11">
      <t>ダンタイセン</t>
    </rPh>
    <rPh sb="12" eb="13">
      <t>ダイ</t>
    </rPh>
    <rPh sb="14" eb="15">
      <t>ブ</t>
    </rPh>
    <rPh sb="16" eb="18">
      <t>ダンシ</t>
    </rPh>
    <rPh sb="19" eb="20">
      <t>ブ</t>
    </rPh>
    <rPh sb="21" eb="23">
      <t>ジョシ</t>
    </rPh>
    <rPh sb="24" eb="25">
      <t>ブ</t>
    </rPh>
    <phoneticPr fontId="2"/>
  </si>
  <si>
    <t>チーム編成は、選手４名以上６名以内、監督１名、コーチ１名とする。</t>
    <rPh sb="3" eb="5">
      <t>ヘンセイ</t>
    </rPh>
    <rPh sb="7" eb="9">
      <t>センシュ</t>
    </rPh>
    <rPh sb="10" eb="13">
      <t>メイイジョウ</t>
    </rPh>
    <rPh sb="14" eb="15">
      <t>メイ</t>
    </rPh>
    <rPh sb="15" eb="17">
      <t>イナイ</t>
    </rPh>
    <rPh sb="18" eb="20">
      <t>カントク</t>
    </rPh>
    <rPh sb="21" eb="22">
      <t>メイ</t>
    </rPh>
    <rPh sb="27" eb="28">
      <t>メイ</t>
    </rPh>
    <phoneticPr fontId="2"/>
  </si>
  <si>
    <t>メンバー変更は、監督者代表者会議で正当な理由がある場合に限り認めるが、その他の変更</t>
    <rPh sb="4" eb="6">
      <t>ヘンコウ</t>
    </rPh>
    <rPh sb="8" eb="11">
      <t>カントクシャ</t>
    </rPh>
    <rPh sb="11" eb="14">
      <t>ダイヒョウシャ</t>
    </rPh>
    <rPh sb="14" eb="16">
      <t>カイギ</t>
    </rPh>
    <rPh sb="17" eb="19">
      <t>セイトウ</t>
    </rPh>
    <rPh sb="20" eb="22">
      <t>リユウ</t>
    </rPh>
    <rPh sb="25" eb="27">
      <t>バアイ</t>
    </rPh>
    <rPh sb="28" eb="29">
      <t>カギ</t>
    </rPh>
    <rPh sb="30" eb="31">
      <t>ミト</t>
    </rPh>
    <rPh sb="37" eb="38">
      <t>タ</t>
    </rPh>
    <rPh sb="39" eb="41">
      <t>ヘンコウ</t>
    </rPh>
    <phoneticPr fontId="2"/>
  </si>
  <si>
    <t>及び追加は認めません。</t>
    <rPh sb="0" eb="1">
      <t>オヨ</t>
    </rPh>
    <rPh sb="2" eb="4">
      <t>ツイカ</t>
    </rPh>
    <rPh sb="5" eb="6">
      <t>ミト</t>
    </rPh>
    <phoneticPr fontId="1"/>
  </si>
  <si>
    <r>
      <t xml:space="preserve">   </t>
    </r>
    <r>
      <rPr>
        <b/>
        <sz val="10"/>
        <color rgb="FFFF0000"/>
        <rFont val="ＭＳ ゴシック"/>
        <family val="3"/>
        <charset val="128"/>
      </rPr>
      <t>注意：日本小学生バドミントン連盟より特別枠の出場権が与えられた場合に限る。</t>
    </r>
    <rPh sb="3" eb="5">
      <t>チュウイ</t>
    </rPh>
    <rPh sb="6" eb="8">
      <t>ニホン</t>
    </rPh>
    <rPh sb="8" eb="11">
      <t>ショウガクセイ</t>
    </rPh>
    <rPh sb="17" eb="19">
      <t>レンメイ</t>
    </rPh>
    <rPh sb="21" eb="24">
      <t>トクベツワク</t>
    </rPh>
    <rPh sb="25" eb="27">
      <t>シュツジョウ</t>
    </rPh>
    <rPh sb="27" eb="28">
      <t>ケン</t>
    </rPh>
    <rPh sb="29" eb="30">
      <t>アタ</t>
    </rPh>
    <rPh sb="34" eb="36">
      <t>バアイ</t>
    </rPh>
    <rPh sb="37" eb="38">
      <t>カギ</t>
    </rPh>
    <phoneticPr fontId="1"/>
  </si>
  <si>
    <t>第２部（男女混合の部）</t>
    <rPh sb="0" eb="1">
      <t>ダイ</t>
    </rPh>
    <rPh sb="2" eb="3">
      <t>ブ</t>
    </rPh>
    <rPh sb="4" eb="6">
      <t>ダンジョ</t>
    </rPh>
    <rPh sb="6" eb="8">
      <t>コンゴウ</t>
    </rPh>
    <rPh sb="9" eb="10">
      <t>ブ</t>
    </rPh>
    <phoneticPr fontId="8"/>
  </si>
  <si>
    <t>第１部（男子の部）</t>
    <rPh sb="0" eb="1">
      <t>ダイ</t>
    </rPh>
    <rPh sb="2" eb="3">
      <t>ブ</t>
    </rPh>
    <rPh sb="4" eb="6">
      <t>ダンシ</t>
    </rPh>
    <rPh sb="7" eb="8">
      <t>ブ</t>
    </rPh>
    <phoneticPr fontId="8"/>
  </si>
  <si>
    <t>第１部（女子の部）</t>
    <rPh sb="0" eb="1">
      <t>ダイ</t>
    </rPh>
    <rPh sb="2" eb="3">
      <t>ブ</t>
    </rPh>
    <rPh sb="4" eb="6">
      <t>ジョシ</t>
    </rPh>
    <rPh sb="7" eb="8">
      <t>ブ</t>
    </rPh>
    <phoneticPr fontId="8"/>
  </si>
  <si>
    <r>
      <t>(2)</t>
    </r>
    <r>
      <rPr>
        <b/>
        <sz val="10"/>
        <color rgb="FFFF0000"/>
        <rFont val="ＭＳ ゴシック"/>
        <family val="3"/>
        <charset val="128"/>
      </rPr>
      <t>第１部（男子の部、女子の部） １位のチーム</t>
    </r>
    <rPh sb="3" eb="4">
      <t>ダイ</t>
    </rPh>
    <rPh sb="5" eb="6">
      <t>ブ</t>
    </rPh>
    <rPh sb="7" eb="9">
      <t>ダンシ</t>
    </rPh>
    <rPh sb="10" eb="11">
      <t>ブ</t>
    </rPh>
    <rPh sb="12" eb="14">
      <t>ジョシ</t>
    </rPh>
    <rPh sb="15" eb="16">
      <t>ブ</t>
    </rPh>
    <rPh sb="19" eb="20">
      <t>イ</t>
    </rPh>
    <phoneticPr fontId="1"/>
  </si>
  <si>
    <r>
      <t>(3)</t>
    </r>
    <r>
      <rPr>
        <b/>
        <sz val="10"/>
        <color rgb="FFFF0000"/>
        <rFont val="ＭＳ ゴシック"/>
        <family val="3"/>
        <charset val="128"/>
      </rPr>
      <t>第１部（男子の部、女子の部） ２位のチーム</t>
    </r>
    <rPh sb="3" eb="4">
      <t>ダイ</t>
    </rPh>
    <rPh sb="5" eb="6">
      <t>ブ</t>
    </rPh>
    <rPh sb="7" eb="9">
      <t>ダンシ</t>
    </rPh>
    <rPh sb="10" eb="11">
      <t>ブ</t>
    </rPh>
    <rPh sb="12" eb="14">
      <t>ジョシ</t>
    </rPh>
    <rPh sb="15" eb="16">
      <t>ブ</t>
    </rPh>
    <rPh sb="19" eb="20">
      <t>イ</t>
    </rPh>
    <phoneticPr fontId="1"/>
  </si>
  <si>
    <t>(http://gifusyoubad.gifu-badminton.com/)</t>
    <phoneticPr fontId="2"/>
  </si>
  <si>
    <t>ダウンロードした申込書及び参加者名簿に必要事項を記入の上、下記メールアドレスへ添付して送信する。</t>
    <rPh sb="8" eb="10">
      <t>モウシコミ</t>
    </rPh>
    <rPh sb="10" eb="11">
      <t>ショ</t>
    </rPh>
    <rPh sb="11" eb="12">
      <t>オヨ</t>
    </rPh>
    <rPh sb="13" eb="18">
      <t>サンカシャメイボ</t>
    </rPh>
    <rPh sb="19" eb="21">
      <t>ヒツヨウ</t>
    </rPh>
    <rPh sb="21" eb="23">
      <t>ジコウ</t>
    </rPh>
    <rPh sb="24" eb="26">
      <t>キニュウ</t>
    </rPh>
    <rPh sb="27" eb="28">
      <t>ウエ</t>
    </rPh>
    <rPh sb="29" eb="31">
      <t>カキ</t>
    </rPh>
    <rPh sb="39" eb="41">
      <t>テンプ</t>
    </rPh>
    <rPh sb="43" eb="45">
      <t>ソウシン</t>
    </rPh>
    <phoneticPr fontId="2"/>
  </si>
  <si>
    <t>gifu_syoubad@gifu-badminton.com</t>
    <phoneticPr fontId="8"/>
  </si>
  <si>
    <t>６年生複、６年生単、５年生複、５年生単、４年生単の計５試合とする。</t>
    <rPh sb="1" eb="2">
      <t>ネン</t>
    </rPh>
    <rPh sb="2" eb="3">
      <t>セイ</t>
    </rPh>
    <rPh sb="3" eb="4">
      <t>フク</t>
    </rPh>
    <rPh sb="6" eb="7">
      <t>ネン</t>
    </rPh>
    <rPh sb="7" eb="8">
      <t>セイ</t>
    </rPh>
    <rPh sb="8" eb="9">
      <t>タン</t>
    </rPh>
    <rPh sb="11" eb="12">
      <t>ネン</t>
    </rPh>
    <rPh sb="12" eb="13">
      <t>セイ</t>
    </rPh>
    <rPh sb="13" eb="14">
      <t>フク</t>
    </rPh>
    <rPh sb="16" eb="17">
      <t>ネン</t>
    </rPh>
    <rPh sb="17" eb="18">
      <t>セイ</t>
    </rPh>
    <rPh sb="18" eb="19">
      <t>タン</t>
    </rPh>
    <rPh sb="21" eb="22">
      <t>ネン</t>
    </rPh>
    <rPh sb="22" eb="23">
      <t>セイ</t>
    </rPh>
    <rPh sb="23" eb="24">
      <t>タン</t>
    </rPh>
    <rPh sb="25" eb="26">
      <t>ケイ</t>
    </rPh>
    <rPh sb="27" eb="29">
      <t>シアイ</t>
    </rPh>
    <phoneticPr fontId="2"/>
  </si>
  <si>
    <t>試合順序は、６年生単、４年生単、５年生複、６年生複、５年生単とする。</t>
    <rPh sb="0" eb="2">
      <t>シアイ</t>
    </rPh>
    <rPh sb="2" eb="4">
      <t>ジュンジョ</t>
    </rPh>
    <rPh sb="7" eb="9">
      <t>ネンセイ</t>
    </rPh>
    <rPh sb="9" eb="10">
      <t>タン</t>
    </rPh>
    <rPh sb="12" eb="15">
      <t>ネンセイタン</t>
    </rPh>
    <rPh sb="17" eb="19">
      <t>ネンセイ</t>
    </rPh>
    <rPh sb="19" eb="20">
      <t>フク</t>
    </rPh>
    <rPh sb="22" eb="25">
      <t>ネンセイフク</t>
    </rPh>
    <rPh sb="27" eb="30">
      <t>ネンセイタン</t>
    </rPh>
    <phoneticPr fontId="2"/>
  </si>
  <si>
    <t>下学年が上学年への出場は可とする。</t>
    <rPh sb="0" eb="2">
      <t>カガク</t>
    </rPh>
    <rPh sb="2" eb="3">
      <t>ネン</t>
    </rPh>
    <rPh sb="4" eb="5">
      <t>ウエ</t>
    </rPh>
    <rPh sb="5" eb="7">
      <t>ガクネン</t>
    </rPh>
    <rPh sb="9" eb="11">
      <t>シュツジョウ</t>
    </rPh>
    <rPh sb="12" eb="13">
      <t>カ</t>
    </rPh>
    <phoneticPr fontId="2"/>
  </si>
  <si>
    <t>ｄ.</t>
    <phoneticPr fontId="1"/>
  </si>
  <si>
    <t>f.</t>
    <phoneticPr fontId="1"/>
  </si>
  <si>
    <t>g.</t>
    <phoneticPr fontId="5"/>
  </si>
  <si>
    <t>リーグ戦は５試合全て行い、トーナメント戦は勝敗が決定次第、３勝打ち切りとする。</t>
    <rPh sb="3" eb="4">
      <t>セン</t>
    </rPh>
    <rPh sb="6" eb="8">
      <t>シアイ</t>
    </rPh>
    <rPh sb="8" eb="9">
      <t>スベ</t>
    </rPh>
    <rPh sb="10" eb="11">
      <t>オコナ</t>
    </rPh>
    <rPh sb="19" eb="20">
      <t>セン</t>
    </rPh>
    <rPh sb="21" eb="23">
      <t>ショウハイ</t>
    </rPh>
    <rPh sb="24" eb="26">
      <t>ケッテイ</t>
    </rPh>
    <rPh sb="26" eb="28">
      <t>シダイ</t>
    </rPh>
    <rPh sb="30" eb="31">
      <t>ショウ</t>
    </rPh>
    <rPh sb="31" eb="32">
      <t>ウ</t>
    </rPh>
    <rPh sb="33" eb="34">
      <t>キ</t>
    </rPh>
    <phoneticPr fontId="2"/>
  </si>
  <si>
    <t>クラブ対抗団体戦　第１部（男子の部・女子の部）</t>
    <rPh sb="3" eb="5">
      <t>タイコウ</t>
    </rPh>
    <rPh sb="5" eb="8">
      <t>ダンタイセン</t>
    </rPh>
    <rPh sb="9" eb="10">
      <t>ダイ</t>
    </rPh>
    <rPh sb="11" eb="12">
      <t>ブ</t>
    </rPh>
    <rPh sb="13" eb="15">
      <t>ダンシ</t>
    </rPh>
    <rPh sb="16" eb="17">
      <t>ブ</t>
    </rPh>
    <rPh sb="18" eb="20">
      <t>ジョシ</t>
    </rPh>
    <rPh sb="21" eb="22">
      <t>ブ</t>
    </rPh>
    <phoneticPr fontId="2"/>
  </si>
  <si>
    <t>クラブ対抗団体戦　第２部（男女混合の部）</t>
    <rPh sb="3" eb="5">
      <t>タイコウ</t>
    </rPh>
    <rPh sb="5" eb="8">
      <t>ダンタイセン</t>
    </rPh>
    <rPh sb="9" eb="10">
      <t>ダイ</t>
    </rPh>
    <rPh sb="11" eb="12">
      <t>ブ</t>
    </rPh>
    <rPh sb="13" eb="15">
      <t>ダンジョ</t>
    </rPh>
    <rPh sb="15" eb="17">
      <t>コンゴウ</t>
    </rPh>
    <rPh sb="18" eb="19">
      <t>ブ</t>
    </rPh>
    <phoneticPr fontId="2"/>
  </si>
  <si>
    <t>(3)</t>
    <phoneticPr fontId="1"/>
  </si>
  <si>
    <t>太田　良彦</t>
    <rPh sb="0" eb="2">
      <t>オオタ</t>
    </rPh>
    <rPh sb="3" eb="5">
      <t>ヨシヒコ</t>
    </rPh>
    <phoneticPr fontId="5"/>
  </si>
  <si>
    <t>リバースバドミントンクラブ</t>
  </si>
  <si>
    <t>大垣東バドミントン少年団</t>
  </si>
  <si>
    <t>岐阜県予選会要項</t>
    <phoneticPr fontId="2"/>
  </si>
  <si>
    <t>申し込み手続きに関して不備がある場合、参加を認めない。</t>
    <rPh sb="0" eb="1">
      <t>モウ</t>
    </rPh>
    <rPh sb="2" eb="3">
      <t>コ</t>
    </rPh>
    <rPh sb="4" eb="6">
      <t>テツヅ</t>
    </rPh>
    <rPh sb="8" eb="9">
      <t>カン</t>
    </rPh>
    <rPh sb="11" eb="13">
      <t>フビ</t>
    </rPh>
    <rPh sb="16" eb="18">
      <t>バアイ</t>
    </rPh>
    <rPh sb="19" eb="21">
      <t>サンカ</t>
    </rPh>
    <rPh sb="22" eb="23">
      <t>ミト</t>
    </rPh>
    <phoneticPr fontId="8"/>
  </si>
  <si>
    <t>★</t>
    <phoneticPr fontId="5"/>
  </si>
  <si>
    <t>参加費振込票余白に「大会名」、「団体名（クラブ名）」、「納入金内訳」を明記する</t>
    <rPh sb="0" eb="3">
      <t>サンカヒ</t>
    </rPh>
    <rPh sb="3" eb="5">
      <t>フリコミ</t>
    </rPh>
    <rPh sb="5" eb="6">
      <t>ヒョウ</t>
    </rPh>
    <rPh sb="6" eb="8">
      <t>ヨハク</t>
    </rPh>
    <rPh sb="10" eb="12">
      <t>タイカイ</t>
    </rPh>
    <rPh sb="12" eb="13">
      <t>メイ</t>
    </rPh>
    <rPh sb="16" eb="18">
      <t>ダンタイ</t>
    </rPh>
    <rPh sb="18" eb="19">
      <t>メイ</t>
    </rPh>
    <rPh sb="23" eb="24">
      <t>メイ</t>
    </rPh>
    <rPh sb="28" eb="31">
      <t>ノウニュウキン</t>
    </rPh>
    <rPh sb="31" eb="33">
      <t>ウチワケ</t>
    </rPh>
    <rPh sb="35" eb="37">
      <t>メイキ</t>
    </rPh>
    <phoneticPr fontId="2"/>
  </si>
  <si>
    <t>こと。</t>
    <phoneticPr fontId="2"/>
  </si>
  <si>
    <t>申込書に記載する氏名と登録番号は、日バ登録と完全一致であること。</t>
    <rPh sb="0" eb="3">
      <t>モウシコミショ</t>
    </rPh>
    <rPh sb="4" eb="6">
      <t>キサイ</t>
    </rPh>
    <rPh sb="8" eb="10">
      <t>シメイ</t>
    </rPh>
    <rPh sb="11" eb="15">
      <t>トウロクバンゴウ</t>
    </rPh>
    <rPh sb="17" eb="18">
      <t>ニチ</t>
    </rPh>
    <rPh sb="19" eb="21">
      <t>トウロク</t>
    </rPh>
    <rPh sb="22" eb="26">
      <t>カンゼンイッチ</t>
    </rPh>
    <phoneticPr fontId="2"/>
  </si>
  <si>
    <t>各務原ジュニアバドミントンクラブ</t>
  </si>
  <si>
    <t>岐南ジュニアBC</t>
  </si>
  <si>
    <t>羽島</t>
  </si>
  <si>
    <t>精華スポーツクラブ</t>
  </si>
  <si>
    <t>Team IMPACT</t>
  </si>
  <si>
    <t>岐阜西バドミントンクラブ</t>
  </si>
  <si>
    <t>岐阜西</t>
  </si>
  <si>
    <t>フリガナ(姓)</t>
  </si>
  <si>
    <t>フリガナ(名)</t>
  </si>
  <si>
    <t>氏名(姓)</t>
  </si>
  <si>
    <t>氏名(名)</t>
  </si>
  <si>
    <t>選手欄</t>
    <rPh sb="0" eb="2">
      <t>せんしゅ</t>
    </rPh>
    <rPh sb="2" eb="3">
      <t>らん</t>
    </rPh>
    <phoneticPr fontId="1" type="Hiragana" alignment="center"/>
  </si>
  <si>
    <t>団体番号</t>
    <phoneticPr fontId="29"/>
  </si>
  <si>
    <t>管理No</t>
    <rPh sb="0" eb="2">
      <t>カンリ</t>
    </rPh>
    <phoneticPr fontId="1"/>
  </si>
  <si>
    <t>団体名</t>
  </si>
  <si>
    <t>略称</t>
    <rPh sb="0" eb="2">
      <t>リャクショウ</t>
    </rPh>
    <phoneticPr fontId="1"/>
  </si>
  <si>
    <t>池田</t>
    <phoneticPr fontId="44"/>
  </si>
  <si>
    <t>大垣北</t>
    <phoneticPr fontId="44"/>
  </si>
  <si>
    <t>大垣市</t>
    <phoneticPr fontId="44"/>
  </si>
  <si>
    <t>大垣静里</t>
    <phoneticPr fontId="44"/>
  </si>
  <si>
    <t>大垣中川</t>
    <phoneticPr fontId="44"/>
  </si>
  <si>
    <t>大垣東</t>
    <phoneticPr fontId="44"/>
  </si>
  <si>
    <t>大垣安井</t>
    <phoneticPr fontId="44"/>
  </si>
  <si>
    <t>各務原</t>
    <phoneticPr fontId="44"/>
  </si>
  <si>
    <t>岐南</t>
    <phoneticPr fontId="44"/>
  </si>
  <si>
    <t>郡上</t>
    <phoneticPr fontId="44"/>
  </si>
  <si>
    <t>黒野</t>
    <phoneticPr fontId="44"/>
  </si>
  <si>
    <t>神戸</t>
    <phoneticPr fontId="44"/>
  </si>
  <si>
    <t>真正</t>
    <phoneticPr fontId="44"/>
  </si>
  <si>
    <t>高山</t>
    <phoneticPr fontId="44"/>
  </si>
  <si>
    <t>多治見</t>
    <phoneticPr fontId="44"/>
  </si>
  <si>
    <t>垂井</t>
    <phoneticPr fontId="44"/>
  </si>
  <si>
    <t>本巣</t>
  </si>
  <si>
    <t>柳津</t>
    <phoneticPr fontId="44"/>
  </si>
  <si>
    <t>リバース</t>
    <phoneticPr fontId="44"/>
  </si>
  <si>
    <t>長森日野</t>
  </si>
  <si>
    <t>島</t>
    <phoneticPr fontId="44"/>
  </si>
  <si>
    <t>びとう会</t>
    <phoneticPr fontId="44"/>
  </si>
  <si>
    <t>岐阜市</t>
    <phoneticPr fontId="44"/>
  </si>
  <si>
    <t>精華</t>
    <phoneticPr fontId="44"/>
  </si>
  <si>
    <t>IMPACT</t>
    <phoneticPr fontId="44"/>
  </si>
  <si>
    <t>STAYGOLD</t>
  </si>
  <si>
    <t>(4)</t>
    <phoneticPr fontId="1"/>
  </si>
  <si>
    <t>コーチ</t>
  </si>
  <si>
    <t>会員番号</t>
    <rPh sb="0" eb="2">
      <t>カイイン</t>
    </rPh>
    <rPh sb="2" eb="4">
      <t>バンゴウ</t>
    </rPh>
    <phoneticPr fontId="8"/>
  </si>
  <si>
    <t>氏名</t>
    <rPh sb="0" eb="2">
      <t>しめい</t>
    </rPh>
    <phoneticPr fontId="8" type="Hiragana"/>
  </si>
  <si>
    <t>チーム名</t>
    <rPh sb="3" eb="4">
      <t>めい</t>
    </rPh>
    <phoneticPr fontId="8" type="Hiragana"/>
  </si>
  <si>
    <t>学年</t>
    <rPh sb="0" eb="2">
      <t>がくねん</t>
    </rPh>
    <phoneticPr fontId="8" type="Hiragana"/>
  </si>
  <si>
    <t>フリガナ</t>
    <phoneticPr fontId="8" type="Hiragana"/>
  </si>
  <si>
    <t>(1)クラブ対抗団体戦　１部（男子の部・女子の部）</t>
    <rPh sb="6" eb="8">
      <t>タイコウ</t>
    </rPh>
    <rPh sb="8" eb="11">
      <t>ダンタイセン</t>
    </rPh>
    <rPh sb="13" eb="14">
      <t>ブ</t>
    </rPh>
    <rPh sb="15" eb="17">
      <t>ダンシ</t>
    </rPh>
    <rPh sb="18" eb="19">
      <t>ブ</t>
    </rPh>
    <rPh sb="20" eb="22">
      <t>ジョシ</t>
    </rPh>
    <rPh sb="23" eb="24">
      <t>ブ</t>
    </rPh>
    <phoneticPr fontId="2"/>
  </si>
  <si>
    <t>(2)クラブ対抗団体戦　２部（男女混合の部）</t>
    <rPh sb="6" eb="8">
      <t>タイコウ</t>
    </rPh>
    <rPh sb="8" eb="11">
      <t>ダンタイセン</t>
    </rPh>
    <rPh sb="13" eb="14">
      <t>ブ</t>
    </rPh>
    <rPh sb="15" eb="17">
      <t>ダンジョ</t>
    </rPh>
    <rPh sb="17" eb="19">
      <t>コンゴウ</t>
    </rPh>
    <rPh sb="20" eb="21">
      <t>ブ</t>
    </rPh>
    <phoneticPr fontId="2"/>
  </si>
  <si>
    <t>１部</t>
    <rPh sb="1" eb="2">
      <t>ブ</t>
    </rPh>
    <phoneticPr fontId="1"/>
  </si>
  <si>
    <t>２部</t>
    <rPh sb="1" eb="2">
      <t>ブ</t>
    </rPh>
    <phoneticPr fontId="1"/>
  </si>
  <si>
    <t>参加料（1チームに付き）</t>
    <rPh sb="0" eb="3">
      <t>サンカリョウ</t>
    </rPh>
    <phoneticPr fontId="8"/>
  </si>
  <si>
    <t>第４２回 若葉カップ全国小学生バドミントン大会</t>
    <rPh sb="0" eb="1">
      <t>ダイ</t>
    </rPh>
    <rPh sb="3" eb="4">
      <t>カイ</t>
    </rPh>
    <rPh sb="5" eb="7">
      <t>ワカバ</t>
    </rPh>
    <rPh sb="10" eb="12">
      <t>ゼンコク</t>
    </rPh>
    <rPh sb="12" eb="15">
      <t>ショウガクセイ</t>
    </rPh>
    <rPh sb="21" eb="23">
      <t>タイカイ</t>
    </rPh>
    <phoneticPr fontId="2"/>
  </si>
  <si>
    <t>第４２回若葉カップ全国小学生バドミントン大会　岐阜県予選会</t>
    <rPh sb="0" eb="1">
      <t>ダイ</t>
    </rPh>
    <rPh sb="3" eb="4">
      <t>カイ</t>
    </rPh>
    <rPh sb="4" eb="6">
      <t>ワカバ</t>
    </rPh>
    <rPh sb="9" eb="11">
      <t>ゼンコク</t>
    </rPh>
    <rPh sb="11" eb="14">
      <t>ショウガクセイ</t>
    </rPh>
    <rPh sb="20" eb="22">
      <t>タイカイ</t>
    </rPh>
    <rPh sb="23" eb="26">
      <t>ギフケン</t>
    </rPh>
    <rPh sb="26" eb="28">
      <t>ヨセン</t>
    </rPh>
    <rPh sb="28" eb="29">
      <t>カイ</t>
    </rPh>
    <phoneticPr fontId="1"/>
  </si>
  <si>
    <t>2026年度 (公財)日本バドミントン協会競技規則並びに大会運営規程及び公認審判員規程による。</t>
    <rPh sb="4" eb="6">
      <t>ネンド</t>
    </rPh>
    <rPh sb="8" eb="9">
      <t>コウ</t>
    </rPh>
    <rPh sb="9" eb="10">
      <t>ザイ</t>
    </rPh>
    <rPh sb="11" eb="13">
      <t>ニホン</t>
    </rPh>
    <rPh sb="19" eb="21">
      <t>キョウカイ</t>
    </rPh>
    <rPh sb="21" eb="23">
      <t>キョウギ</t>
    </rPh>
    <rPh sb="23" eb="25">
      <t>キソク</t>
    </rPh>
    <rPh sb="25" eb="26">
      <t>ナラ</t>
    </rPh>
    <rPh sb="28" eb="30">
      <t>タイカイ</t>
    </rPh>
    <rPh sb="30" eb="32">
      <t>ウンエイ</t>
    </rPh>
    <rPh sb="32" eb="34">
      <t>キテイ</t>
    </rPh>
    <rPh sb="34" eb="35">
      <t>オヨ</t>
    </rPh>
    <rPh sb="36" eb="38">
      <t>コウニン</t>
    </rPh>
    <rPh sb="38" eb="41">
      <t>シンパンイン</t>
    </rPh>
    <phoneticPr fontId="2"/>
  </si>
  <si>
    <t>本大会におけるコーチは、 2026年度(公財)日本バドミントン協会登録予定の者</t>
    <rPh sb="0" eb="3">
      <t>ホンタイカイ</t>
    </rPh>
    <rPh sb="26" eb="28">
      <t>コウザイ</t>
    </rPh>
    <rPh sb="29" eb="31">
      <t>ニホン</t>
    </rPh>
    <rPh sb="37" eb="39">
      <t>キョウカイ</t>
    </rPh>
    <phoneticPr fontId="2"/>
  </si>
  <si>
    <t>（2026年度に登録する者）であること。</t>
    <rPh sb="5" eb="7">
      <t>ネンド</t>
    </rPh>
    <rPh sb="8" eb="10">
      <t>トウロク</t>
    </rPh>
    <rPh sb="12" eb="13">
      <t>モノ</t>
    </rPh>
    <rPh sb="14" eb="16">
      <t>トウロク</t>
    </rPh>
    <rPh sb="16" eb="18">
      <t>ヨテイ</t>
    </rPh>
    <phoneticPr fontId="2"/>
  </si>
  <si>
    <t xml:space="preserve">   第４２回若葉カップ全国小学生バドミントン大会の岐阜県代表となります。</t>
    <rPh sb="26" eb="29">
      <t>ギフケン</t>
    </rPh>
    <rPh sb="29" eb="31">
      <t>ダイヒョウ</t>
    </rPh>
    <phoneticPr fontId="1"/>
  </si>
  <si>
    <t xml:space="preserve">   第４２回若葉カップ全国小学生バドミントン大会の岐阜県代表（第２代表）となります。</t>
    <rPh sb="26" eb="29">
      <t>ギフケン</t>
    </rPh>
    <rPh sb="29" eb="31">
      <t>ダイヒョウ</t>
    </rPh>
    <rPh sb="32" eb="33">
      <t>ダイ</t>
    </rPh>
    <rPh sb="34" eb="36">
      <t>ダイヒョウ</t>
    </rPh>
    <phoneticPr fontId="1"/>
  </si>
  <si>
    <t>チーム編成は、令和７年度・令和８年度の２年間を通じ、同じ団体に所属していること。</t>
    <phoneticPr fontId="1"/>
  </si>
  <si>
    <t>参加チーム及び選手は2026年度岐阜県小学生バドミントン連盟の前期に登録する者であること。</t>
    <rPh sb="0" eb="2">
      <t>サンカ</t>
    </rPh>
    <rPh sb="5" eb="6">
      <t>オヨ</t>
    </rPh>
    <rPh sb="7" eb="9">
      <t>センシュ</t>
    </rPh>
    <phoneticPr fontId="2"/>
  </si>
  <si>
    <t>チーム編成は、選手７名以上１０名以内、監督１名、コーチ２名とする。</t>
    <rPh sb="3" eb="5">
      <t>ヘンセイ</t>
    </rPh>
    <rPh sb="7" eb="9">
      <t>センシュ</t>
    </rPh>
    <rPh sb="10" eb="13">
      <t>メイイジョウ</t>
    </rPh>
    <rPh sb="15" eb="16">
      <t>メイ</t>
    </rPh>
    <rPh sb="16" eb="18">
      <t>イナイ</t>
    </rPh>
    <rPh sb="19" eb="21">
      <t>カントク</t>
    </rPh>
    <rPh sb="22" eb="23">
      <t>メイ</t>
    </rPh>
    <rPh sb="28" eb="29">
      <t>メイ</t>
    </rPh>
    <phoneticPr fontId="2"/>
  </si>
  <si>
    <t>申込締切日厳守のこと。</t>
    <rPh sb="0" eb="5">
      <t>モウシコミシメキリビ</t>
    </rPh>
    <rPh sb="5" eb="7">
      <t>ゲンシュ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</si>
</sst>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yyyy&quot;年&quot;m&quot;月&quot;d&quot;日&quot;\(aaa\)"/>
    <numFmt numFmtId="177" formatCode="yyyy/m/d;@"/>
    <numFmt numFmtId="178" formatCode="h&quot;時&quot;mm&quot;分&quot;;@"/>
    <numFmt numFmtId="179" formatCode="#,##0&quot; 円&quot;"/>
    <numFmt numFmtId="180" formatCode="&quot;本大会申し込み受付の確認を&quot;m&quot;月&quot;d&quot;日までに岐阜県小学生バドミントン連盟ホームページで&quot;"/>
    <numFmt numFmtId="181" formatCode="&quot;(学年は&quot;yyyy&quot;年4月1日現在とする。)&quot;"/>
  </numFmts>
  <fonts count="53">
    <font>
      <sz val="11"/>
      <color theme="1"/>
      <name val="游ゴシック"/>
      <family val="2"/>
      <charset val="128"/>
      <scheme val="minor"/>
    </font>
    <font>
      <sz val="6"/>
      <name val="游ゴシック"/>
      <family val="2"/>
      <charset val="128"/>
      <scheme val="minor"/>
    </font>
    <font>
      <sz val="6"/>
      <name val="HG丸ｺﾞｼｯｸM-PRO"/>
      <family val="3"/>
      <charset val="128"/>
    </font>
    <font>
      <sz val="11"/>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11"/>
      <name val="ＭＳ Ｐゴシック"/>
      <family val="3"/>
      <charset val="128"/>
    </font>
    <font>
      <sz val="6"/>
      <name val="ＭＳ Ｐゴシック"/>
      <family val="3"/>
      <charset val="128"/>
    </font>
    <font>
      <u/>
      <sz val="11"/>
      <color theme="10"/>
      <name val="游ゴシック"/>
      <family val="2"/>
      <charset val="128"/>
      <scheme val="minor"/>
    </font>
    <font>
      <sz val="10"/>
      <name val="ＭＳ ゴシック"/>
      <family val="3"/>
      <charset val="128"/>
    </font>
    <font>
      <sz val="10"/>
      <color theme="1"/>
      <name val="ＭＳ ゴシック"/>
      <family val="3"/>
      <charset val="128"/>
    </font>
    <font>
      <sz val="10"/>
      <color indexed="8"/>
      <name val="ＭＳ ゴシック"/>
      <family val="3"/>
      <charset val="128"/>
    </font>
    <font>
      <b/>
      <sz val="10"/>
      <color rgb="FFFF0000"/>
      <name val="ＭＳ ゴシック"/>
      <family val="3"/>
      <charset val="128"/>
    </font>
    <font>
      <sz val="11"/>
      <color theme="1"/>
      <name val="游ゴシック"/>
      <family val="3"/>
      <charset val="128"/>
      <scheme val="minor"/>
    </font>
    <font>
      <sz val="8"/>
      <name val="ＭＳ ゴシック"/>
      <family val="3"/>
      <charset val="128"/>
    </font>
    <font>
      <b/>
      <sz val="18"/>
      <name val="ＭＳ ゴシック"/>
      <family val="3"/>
      <charset val="128"/>
    </font>
    <font>
      <b/>
      <sz val="11"/>
      <name val="ＭＳ ゴシック"/>
      <family val="3"/>
      <charset val="128"/>
    </font>
    <font>
      <b/>
      <sz val="16"/>
      <name val="ＭＳ ゴシック"/>
      <family val="3"/>
      <charset val="128"/>
    </font>
    <font>
      <sz val="11"/>
      <color theme="1"/>
      <name val="ＭＳ ゴシック"/>
      <family val="3"/>
      <charset val="128"/>
    </font>
    <font>
      <b/>
      <sz val="11"/>
      <color indexed="9"/>
      <name val="ＭＳ ゴシック"/>
      <family val="3"/>
      <charset val="128"/>
    </font>
    <font>
      <sz val="16"/>
      <name val="ＭＳ ゴシック"/>
      <family val="3"/>
      <charset val="128"/>
    </font>
    <font>
      <b/>
      <sz val="12"/>
      <name val="ＭＳ ゴシック"/>
      <family val="3"/>
      <charset val="128"/>
    </font>
    <font>
      <b/>
      <sz val="12"/>
      <color indexed="12"/>
      <name val="ＭＳ ゴシック"/>
      <family val="3"/>
      <charset val="128"/>
    </font>
    <font>
      <b/>
      <sz val="12"/>
      <color indexed="10"/>
      <name val="ＭＳ ゴシック"/>
      <family val="3"/>
      <charset val="128"/>
    </font>
    <font>
      <b/>
      <sz val="10"/>
      <name val="ＭＳ ゴシック"/>
      <family val="3"/>
      <charset val="128"/>
    </font>
    <font>
      <sz val="12"/>
      <name val="ＭＳ ゴシック"/>
      <family val="3"/>
      <charset val="128"/>
    </font>
    <font>
      <b/>
      <sz val="12"/>
      <color indexed="9"/>
      <name val="ＭＳ ゴシック"/>
      <family val="3"/>
      <charset val="128"/>
    </font>
    <font>
      <sz val="11"/>
      <color theme="1"/>
      <name val="游ゴシック"/>
      <family val="2"/>
      <charset val="128"/>
      <scheme val="minor"/>
    </font>
    <font>
      <sz val="6"/>
      <name val="游ゴシック"/>
      <family val="3"/>
      <charset val="128"/>
      <scheme val="minor"/>
    </font>
    <font>
      <sz val="10"/>
      <name val="ＭＳ Ｐゴシック"/>
      <family val="3"/>
      <charset val="128"/>
    </font>
    <font>
      <b/>
      <sz val="10"/>
      <color indexed="10"/>
      <name val="ＭＳ ゴシック"/>
      <family val="3"/>
      <charset val="128"/>
    </font>
    <font>
      <u/>
      <sz val="10"/>
      <color theme="10"/>
      <name val="游ゴシック"/>
      <family val="3"/>
      <charset val="128"/>
      <scheme val="minor"/>
    </font>
    <font>
      <sz val="11"/>
      <color theme="1"/>
      <name val="ＭＳ 明朝"/>
      <family val="1"/>
      <charset val="128"/>
    </font>
    <font>
      <b/>
      <sz val="11"/>
      <name val="ＭＳ 明朝"/>
      <family val="1"/>
      <charset val="128"/>
    </font>
    <font>
      <b/>
      <sz val="10"/>
      <name val="ＭＳ 明朝"/>
      <family val="1"/>
      <charset val="128"/>
    </font>
    <font>
      <sz val="11"/>
      <name val="ＭＳ 明朝"/>
      <family val="1"/>
      <charset val="128"/>
    </font>
    <font>
      <sz val="12"/>
      <name val="ＭＳ 明朝"/>
      <family val="1"/>
      <charset val="128"/>
    </font>
    <font>
      <b/>
      <sz val="16"/>
      <color indexed="9"/>
      <name val="ＭＳ 明朝"/>
      <family val="1"/>
      <charset val="128"/>
    </font>
    <font>
      <b/>
      <sz val="16"/>
      <name val="ＭＳ 明朝"/>
      <family val="1"/>
      <charset val="128"/>
    </font>
    <font>
      <b/>
      <sz val="8"/>
      <color rgb="FFFF0000"/>
      <name val="ＭＳ ゴシック"/>
      <family val="3"/>
      <charset val="128"/>
    </font>
    <font>
      <sz val="10"/>
      <color rgb="FFFF0000"/>
      <name val="ＭＳ ゴシック"/>
      <family val="3"/>
      <charset val="128"/>
    </font>
    <font>
      <b/>
      <sz val="12"/>
      <color theme="0"/>
      <name val="Meiryo UI"/>
      <family val="3"/>
      <charset val="128"/>
    </font>
    <font>
      <sz val="12"/>
      <name val="Meiryo UI"/>
      <family val="3"/>
      <charset val="128"/>
    </font>
    <font>
      <sz val="16"/>
      <name val="ＭＳ Ｐゴシック"/>
      <family val="3"/>
      <charset val="128"/>
    </font>
    <font>
      <sz val="12"/>
      <color theme="1"/>
      <name val="Meiryo UI"/>
      <family val="3"/>
      <charset val="128"/>
    </font>
    <font>
      <b/>
      <sz val="14"/>
      <color theme="1"/>
      <name val="ＭＳ 明朝"/>
      <family val="1"/>
      <charset val="128"/>
    </font>
    <font>
      <b/>
      <sz val="14"/>
      <name val="ＭＳ 明朝"/>
      <family val="1"/>
      <charset val="128"/>
    </font>
    <font>
      <b/>
      <sz val="9"/>
      <color indexed="81"/>
      <name val="MS P ゴシック"/>
      <family val="3"/>
      <charset val="128"/>
    </font>
    <font>
      <b/>
      <sz val="16"/>
      <color theme="1"/>
      <name val="ＭＳ 明朝"/>
      <family val="1"/>
      <charset val="128"/>
    </font>
    <font>
      <sz val="12"/>
      <name val="ＭＳ Ｐゴシック"/>
      <family val="3"/>
      <charset val="128"/>
    </font>
    <font>
      <b/>
      <sz val="11"/>
      <color rgb="FFFF0000"/>
      <name val="ＭＳ Ｐゴシック"/>
      <family val="3"/>
      <charset val="128"/>
    </font>
    <font>
      <sz val="12"/>
      <color theme="1"/>
      <name val="游ゴシック"/>
      <family val="2"/>
      <charset val="128"/>
      <scheme val="minor"/>
    </font>
  </fonts>
  <fills count="9">
    <fill>
      <patternFill patternType="none"/>
    </fill>
    <fill>
      <patternFill patternType="gray125"/>
    </fill>
    <fill>
      <patternFill patternType="solid">
        <fgColor indexed="52"/>
        <bgColor indexed="64"/>
      </patternFill>
    </fill>
    <fill>
      <patternFill patternType="solid">
        <fgColor indexed="12"/>
        <bgColor indexed="64"/>
      </patternFill>
    </fill>
    <fill>
      <patternFill patternType="solid">
        <fgColor indexed="10"/>
        <bgColor indexed="64"/>
      </patternFill>
    </fill>
    <fill>
      <patternFill patternType="solid">
        <fgColor rgb="FF003300"/>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style="thin">
        <color indexed="10"/>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top style="thin">
        <color indexed="10"/>
      </top>
      <bottom style="medium">
        <color indexed="10"/>
      </bottom>
      <diagonal/>
    </border>
    <border>
      <left/>
      <right style="medium">
        <color indexed="10"/>
      </right>
      <top style="thin">
        <color indexed="10"/>
      </top>
      <bottom style="medium">
        <color indexed="10"/>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diagonalUp="1" diagonalDown="1">
      <left style="thin">
        <color auto="1"/>
      </left>
      <right style="medium">
        <color auto="1"/>
      </right>
      <top style="thin">
        <color auto="1"/>
      </top>
      <bottom style="thin">
        <color auto="1"/>
      </bottom>
      <diagonal style="thin">
        <color auto="1"/>
      </diagonal>
    </border>
    <border>
      <left style="thin">
        <color auto="1"/>
      </left>
      <right style="medium">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auto="1"/>
      </right>
      <top style="hair">
        <color indexed="64"/>
      </top>
      <bottom style="thin">
        <color indexed="64"/>
      </bottom>
      <diagonal/>
    </border>
    <border>
      <left style="thin">
        <color indexed="64"/>
      </left>
      <right style="hair">
        <color indexed="64"/>
      </right>
      <top style="hair">
        <color indexed="64"/>
      </top>
      <bottom style="medium">
        <color auto="1"/>
      </bottom>
      <diagonal/>
    </border>
    <border diagonalUp="1" diagonalDown="1">
      <left style="thin">
        <color auto="1"/>
      </left>
      <right style="medium">
        <color auto="1"/>
      </right>
      <top/>
      <bottom style="thin">
        <color auto="1"/>
      </bottom>
      <diagonal style="thin">
        <color auto="1"/>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top style="thin">
        <color auto="1"/>
      </top>
      <bottom/>
      <diagonal/>
    </border>
    <border>
      <left/>
      <right style="medium">
        <color auto="1"/>
      </right>
      <top style="thin">
        <color auto="1"/>
      </top>
      <bottom/>
      <diagonal/>
    </border>
    <border>
      <left style="thin">
        <color indexed="64"/>
      </left>
      <right style="medium">
        <color auto="1"/>
      </right>
      <top style="thin">
        <color indexed="64"/>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top style="medium">
        <color indexed="64"/>
      </top>
      <bottom style="medium">
        <color indexed="64"/>
      </bottom>
      <diagonal/>
    </border>
    <border>
      <left style="thin">
        <color auto="1"/>
      </left>
      <right style="medium">
        <color auto="1"/>
      </right>
      <top/>
      <bottom style="thin">
        <color auto="1"/>
      </bottom>
      <diagonal/>
    </border>
    <border>
      <left style="medium">
        <color indexed="64"/>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medium">
        <color auto="1"/>
      </right>
      <top style="double">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2">
    <xf numFmtId="0" fontId="0" fillId="0" borderId="0">
      <alignment vertical="center"/>
    </xf>
    <xf numFmtId="0" fontId="3" fillId="0" borderId="0"/>
    <xf numFmtId="0" fontId="7" fillId="0" borderId="0">
      <alignment vertical="center"/>
    </xf>
    <xf numFmtId="0" fontId="7" fillId="0" borderId="0">
      <alignment vertical="center"/>
    </xf>
    <xf numFmtId="0" fontId="7" fillId="0" borderId="0">
      <alignment vertical="center"/>
    </xf>
    <xf numFmtId="0" fontId="9" fillId="0" borderId="0" applyNumberFormat="0" applyFill="0" applyBorder="0" applyAlignment="0" applyProtection="0">
      <alignment vertical="center"/>
    </xf>
    <xf numFmtId="0" fontId="7" fillId="0" borderId="0">
      <alignment vertical="center"/>
    </xf>
    <xf numFmtId="0" fontId="7" fillId="0" borderId="0">
      <alignment vertical="center"/>
    </xf>
    <xf numFmtId="0" fontId="14" fillId="0" borderId="0">
      <alignment vertical="center"/>
    </xf>
    <xf numFmtId="0" fontId="7" fillId="0" borderId="0">
      <alignment vertical="center"/>
    </xf>
    <xf numFmtId="0" fontId="28" fillId="0" borderId="0">
      <alignment vertical="center"/>
    </xf>
    <xf numFmtId="0" fontId="7" fillId="0" borderId="0">
      <alignment vertical="center"/>
    </xf>
  </cellStyleXfs>
  <cellXfs count="216">
    <xf numFmtId="0" fontId="0" fillId="0" borderId="0" xfId="0">
      <alignment vertical="center"/>
    </xf>
    <xf numFmtId="49" fontId="4" fillId="0" borderId="0" xfId="0" applyNumberFormat="1" applyFont="1" applyAlignment="1">
      <alignment horizontal="center" vertical="center"/>
    </xf>
    <xf numFmtId="49" fontId="4" fillId="0" borderId="0" xfId="0" applyNumberFormat="1" applyFont="1">
      <alignment vertical="center"/>
    </xf>
    <xf numFmtId="0" fontId="4" fillId="0" borderId="0" xfId="0" applyFont="1">
      <alignment vertical="center"/>
    </xf>
    <xf numFmtId="0" fontId="6" fillId="0" borderId="0" xfId="0" applyFont="1">
      <alignment vertical="center"/>
    </xf>
    <xf numFmtId="49" fontId="6" fillId="0" borderId="0" xfId="0" applyNumberFormat="1" applyFont="1">
      <alignment vertical="center"/>
    </xf>
    <xf numFmtId="0" fontId="11" fillId="0" borderId="0" xfId="0" applyFont="1">
      <alignment vertical="center"/>
    </xf>
    <xf numFmtId="49" fontId="10" fillId="0" borderId="0" xfId="1" applyNumberFormat="1" applyFont="1" applyAlignment="1">
      <alignment vertical="center"/>
    </xf>
    <xf numFmtId="49" fontId="11" fillId="0" borderId="0" xfId="0" applyNumberFormat="1" applyFont="1">
      <alignment vertical="center"/>
    </xf>
    <xf numFmtId="49" fontId="10" fillId="0" borderId="0" xfId="1" applyNumberFormat="1" applyFont="1" applyAlignment="1">
      <alignment horizontal="right" vertical="center"/>
    </xf>
    <xf numFmtId="49" fontId="11" fillId="0" borderId="0" xfId="0" applyNumberFormat="1" applyFont="1" applyAlignment="1">
      <alignment horizontal="left" vertical="center"/>
    </xf>
    <xf numFmtId="0" fontId="10" fillId="0" borderId="0" xfId="0" applyFont="1">
      <alignment vertical="center"/>
    </xf>
    <xf numFmtId="49" fontId="10" fillId="0" borderId="0" xfId="0" applyNumberFormat="1" applyFont="1">
      <alignment vertical="center"/>
    </xf>
    <xf numFmtId="0" fontId="11" fillId="0" borderId="0" xfId="0" applyFont="1" applyAlignment="1">
      <alignment horizontal="left" vertical="center"/>
    </xf>
    <xf numFmtId="49" fontId="10" fillId="0" borderId="0" xfId="0" applyNumberFormat="1" applyFont="1" applyAlignment="1">
      <alignment horizontal="right" vertical="center"/>
    </xf>
    <xf numFmtId="49" fontId="12" fillId="0" borderId="0" xfId="0" applyNumberFormat="1" applyFont="1" applyAlignment="1">
      <alignment horizontal="left" vertical="center" shrinkToFit="1"/>
    </xf>
    <xf numFmtId="49" fontId="12" fillId="0" borderId="0" xfId="0" applyNumberFormat="1" applyFont="1">
      <alignment vertical="center"/>
    </xf>
    <xf numFmtId="49" fontId="12" fillId="0" borderId="0" xfId="0" applyNumberFormat="1" applyFont="1" applyAlignment="1">
      <alignment horizontal="right" vertical="center"/>
    </xf>
    <xf numFmtId="49" fontId="13" fillId="0" borderId="0" xfId="0" applyNumberFormat="1" applyFont="1">
      <alignment vertical="center"/>
    </xf>
    <xf numFmtId="0" fontId="10" fillId="0" borderId="0" xfId="9" applyFont="1" applyAlignment="1">
      <alignment horizontal="left" vertical="center"/>
    </xf>
    <xf numFmtId="3" fontId="10" fillId="0" borderId="0" xfId="0" applyNumberFormat="1" applyFont="1" applyAlignment="1">
      <alignment horizontal="right" vertical="center"/>
    </xf>
    <xf numFmtId="49" fontId="10" fillId="0" borderId="0" xfId="0" applyNumberFormat="1" applyFont="1" applyAlignment="1">
      <alignment vertical="center" shrinkToFit="1"/>
    </xf>
    <xf numFmtId="49" fontId="10" fillId="0" borderId="0" xfId="0" applyNumberFormat="1" applyFont="1" applyAlignment="1">
      <alignment horizontal="left" vertical="center" shrinkToFit="1"/>
    </xf>
    <xf numFmtId="49" fontId="4" fillId="0" borderId="0" xfId="0" applyNumberFormat="1" applyFont="1" applyAlignment="1">
      <alignment horizontal="right" vertical="center"/>
    </xf>
    <xf numFmtId="0" fontId="11" fillId="0" borderId="0" xfId="0" applyFont="1" applyAlignment="1">
      <alignment horizontal="right" vertical="center"/>
    </xf>
    <xf numFmtId="0" fontId="6" fillId="0" borderId="0" xfId="0" applyFont="1" applyAlignment="1">
      <alignment horizontal="right" vertical="center"/>
    </xf>
    <xf numFmtId="49" fontId="4" fillId="0" borderId="0" xfId="0" applyNumberFormat="1" applyFont="1" applyAlignment="1">
      <alignment horizontal="distributed" vertical="center"/>
    </xf>
    <xf numFmtId="0" fontId="11" fillId="0" borderId="0" xfId="0" applyFont="1" applyAlignment="1">
      <alignment horizontal="distributed" vertical="center"/>
    </xf>
    <xf numFmtId="0" fontId="6" fillId="0" borderId="0" xfId="0" applyFont="1" applyAlignment="1">
      <alignment horizontal="distributed" vertical="center"/>
    </xf>
    <xf numFmtId="0" fontId="10" fillId="0" borderId="0" xfId="0" applyFont="1" applyAlignment="1">
      <alignment horizontal="left" vertical="center"/>
    </xf>
    <xf numFmtId="0" fontId="6" fillId="0" borderId="0" xfId="0" applyFont="1" applyAlignment="1">
      <alignment horizontal="distributed" vertical="center" indent="10"/>
    </xf>
    <xf numFmtId="0" fontId="10" fillId="0" borderId="0" xfId="6" applyFont="1">
      <alignment vertical="center"/>
    </xf>
    <xf numFmtId="176" fontId="12" fillId="0" borderId="0" xfId="8" applyNumberFormat="1" applyFont="1" applyAlignment="1">
      <alignment vertical="center" shrinkToFit="1"/>
    </xf>
    <xf numFmtId="0" fontId="19" fillId="0" borderId="0" xfId="0" applyFont="1">
      <alignment vertical="center"/>
    </xf>
    <xf numFmtId="0" fontId="3" fillId="0" borderId="0" xfId="2" applyFont="1">
      <alignment vertical="center"/>
    </xf>
    <xf numFmtId="0" fontId="21" fillId="0" borderId="0" xfId="2" applyFont="1">
      <alignment vertical="center"/>
    </xf>
    <xf numFmtId="0" fontId="3" fillId="0" borderId="0" xfId="2" applyFont="1" applyAlignment="1">
      <alignment horizontal="center" vertical="center"/>
    </xf>
    <xf numFmtId="0" fontId="26" fillId="0" borderId="0" xfId="2" applyFont="1">
      <alignment vertical="center"/>
    </xf>
    <xf numFmtId="0" fontId="26" fillId="0" borderId="0" xfId="2" applyFont="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14" fontId="19" fillId="0" borderId="0" xfId="0" applyNumberFormat="1" applyFont="1" applyAlignment="1">
      <alignment horizontal="left" vertical="center"/>
    </xf>
    <xf numFmtId="0" fontId="19" fillId="0" borderId="0" xfId="0" applyFont="1" applyAlignment="1">
      <alignment horizontal="left" vertical="center"/>
    </xf>
    <xf numFmtId="177" fontId="10" fillId="0" borderId="0" xfId="0" applyNumberFormat="1" applyFont="1" applyAlignment="1">
      <alignment horizontal="righ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10" fillId="0" borderId="0" xfId="0" applyNumberFormat="1" applyFont="1" applyAlignment="1">
      <alignment horizontal="distributed" vertical="center"/>
    </xf>
    <xf numFmtId="49" fontId="31" fillId="0" borderId="0" xfId="0" applyNumberFormat="1" applyFont="1">
      <alignment vertical="center"/>
    </xf>
    <xf numFmtId="49" fontId="31" fillId="0" borderId="0" xfId="0" applyNumberFormat="1" applyFont="1" applyAlignment="1">
      <alignment horizontal="left" vertical="center"/>
    </xf>
    <xf numFmtId="0" fontId="30" fillId="0" borderId="0" xfId="6" applyFont="1" applyAlignment="1">
      <alignment horizontal="center" vertical="center"/>
    </xf>
    <xf numFmtId="0" fontId="30" fillId="0" borderId="0" xfId="6" applyFont="1">
      <alignment vertical="center"/>
    </xf>
    <xf numFmtId="0" fontId="32" fillId="0" borderId="0" xfId="5" applyFont="1" applyAlignment="1" applyProtection="1">
      <alignment horizontal="center" vertical="center"/>
    </xf>
    <xf numFmtId="0" fontId="10" fillId="0" borderId="0" xfId="2" applyFont="1" applyAlignment="1">
      <alignment vertical="center" textRotation="255" shrinkToFit="1"/>
    </xf>
    <xf numFmtId="0" fontId="17" fillId="0" borderId="14" xfId="2" applyFont="1" applyBorder="1" applyAlignment="1">
      <alignment horizontal="center" vertical="center"/>
    </xf>
    <xf numFmtId="0" fontId="23" fillId="0" borderId="15" xfId="2" applyFont="1" applyBorder="1" applyAlignment="1">
      <alignment horizontal="right" vertical="center" indent="1"/>
    </xf>
    <xf numFmtId="0" fontId="24" fillId="0" borderId="16" xfId="2" applyFont="1" applyBorder="1" applyAlignment="1">
      <alignment horizontal="right" vertical="center" indent="1"/>
    </xf>
    <xf numFmtId="0" fontId="22" fillId="0" borderId="14" xfId="2" applyFont="1" applyBorder="1" applyAlignment="1">
      <alignment horizontal="right" vertical="center" indent="1"/>
    </xf>
    <xf numFmtId="5" fontId="27" fillId="3" borderId="14" xfId="2" applyNumberFormat="1" applyFont="1" applyFill="1" applyBorder="1" applyAlignment="1">
      <alignment horizontal="right" vertical="center" indent="1"/>
    </xf>
    <xf numFmtId="0" fontId="17" fillId="0" borderId="17" xfId="2" applyFont="1" applyBorder="1" applyAlignment="1">
      <alignment horizontal="center" vertical="center"/>
    </xf>
    <xf numFmtId="0" fontId="23" fillId="0" borderId="8" xfId="2" applyFont="1" applyBorder="1" applyAlignment="1">
      <alignment horizontal="right" vertical="center" indent="1"/>
    </xf>
    <xf numFmtId="0" fontId="24" fillId="0" borderId="18" xfId="2" applyFont="1" applyBorder="1" applyAlignment="1">
      <alignment horizontal="right" vertical="center" indent="1"/>
    </xf>
    <xf numFmtId="0" fontId="22" fillId="0" borderId="17" xfId="2" applyFont="1" applyBorder="1" applyAlignment="1">
      <alignment horizontal="right" vertical="center" indent="1"/>
    </xf>
    <xf numFmtId="0" fontId="22" fillId="0" borderId="11" xfId="2" applyFont="1" applyBorder="1" applyAlignment="1">
      <alignment horizontal="center" vertical="center"/>
    </xf>
    <xf numFmtId="0" fontId="17" fillId="0" borderId="11" xfId="2" applyFont="1" applyBorder="1" applyAlignment="1">
      <alignment horizontal="center" vertical="center"/>
    </xf>
    <xf numFmtId="49" fontId="23" fillId="0" borderId="19" xfId="2" applyNumberFormat="1" applyFont="1" applyBorder="1" applyAlignment="1">
      <alignment horizontal="center" vertical="center"/>
    </xf>
    <xf numFmtId="49" fontId="24" fillId="0" borderId="20" xfId="2" applyNumberFormat="1" applyFont="1" applyBorder="1" applyAlignment="1">
      <alignment horizontal="center" vertical="center"/>
    </xf>
    <xf numFmtId="49" fontId="22" fillId="0" borderId="11" xfId="2" applyNumberFormat="1" applyFont="1" applyBorder="1" applyAlignment="1">
      <alignment horizontal="center" vertical="center"/>
    </xf>
    <xf numFmtId="0" fontId="25" fillId="0" borderId="11" xfId="2" applyFont="1" applyBorder="1" applyAlignment="1">
      <alignment horizontal="center" vertical="center"/>
    </xf>
    <xf numFmtId="0" fontId="33" fillId="0" borderId="0" xfId="0" applyFont="1">
      <alignment vertical="center"/>
    </xf>
    <xf numFmtId="0" fontId="34" fillId="0" borderId="15" xfId="3" applyFont="1" applyBorder="1" applyAlignment="1">
      <alignment horizontal="center" vertical="center"/>
    </xf>
    <xf numFmtId="0" fontId="20" fillId="0" borderId="0" xfId="2" applyFont="1">
      <alignment vertical="center"/>
    </xf>
    <xf numFmtId="49" fontId="15" fillId="0" borderId="0" xfId="0" applyNumberFormat="1" applyFont="1" applyAlignment="1">
      <alignment horizontal="center" vertical="center" shrinkToFit="1"/>
    </xf>
    <xf numFmtId="49" fontId="25" fillId="0" borderId="0" xfId="0" applyNumberFormat="1" applyFont="1" applyAlignment="1">
      <alignment horizontal="left" vertical="center" shrinkToFit="1"/>
    </xf>
    <xf numFmtId="49" fontId="13" fillId="0" borderId="0" xfId="0" applyNumberFormat="1" applyFont="1" applyAlignment="1">
      <alignment horizontal="left" vertical="center"/>
    </xf>
    <xf numFmtId="49" fontId="41" fillId="0" borderId="0" xfId="0" applyNumberFormat="1" applyFont="1">
      <alignment vertical="center"/>
    </xf>
    <xf numFmtId="0" fontId="43" fillId="0" borderId="0" xfId="4" applyFont="1">
      <alignment vertical="center"/>
    </xf>
    <xf numFmtId="0" fontId="45" fillId="0" borderId="0" xfId="10" applyFont="1">
      <alignment vertical="center"/>
    </xf>
    <xf numFmtId="0" fontId="43" fillId="0" borderId="0" xfId="4" applyFont="1" applyAlignment="1">
      <alignment horizontal="center" vertical="center"/>
    </xf>
    <xf numFmtId="0" fontId="37" fillId="0" borderId="21" xfId="0" applyFont="1" applyBorder="1" applyAlignment="1">
      <alignment horizontal="center" vertical="center"/>
    </xf>
    <xf numFmtId="0" fontId="37" fillId="0" borderId="9" xfId="0" applyFont="1" applyBorder="1" applyAlignment="1">
      <alignment horizontal="center" vertical="center"/>
    </xf>
    <xf numFmtId="0" fontId="36" fillId="0" borderId="0" xfId="3" applyFont="1" applyAlignment="1">
      <alignment horizontal="left" vertical="center" indent="1"/>
    </xf>
    <xf numFmtId="0" fontId="36" fillId="0" borderId="0" xfId="3" applyFont="1">
      <alignment vertical="center"/>
    </xf>
    <xf numFmtId="0" fontId="35" fillId="0" borderId="0" xfId="3" applyFont="1">
      <alignment vertical="center"/>
    </xf>
    <xf numFmtId="0" fontId="35" fillId="0" borderId="26" xfId="3" applyFont="1" applyBorder="1" applyAlignment="1">
      <alignment horizontal="center" vertical="center" shrinkToFit="1"/>
    </xf>
    <xf numFmtId="0" fontId="35" fillId="0" borderId="28" xfId="3" applyFont="1" applyBorder="1" applyAlignment="1">
      <alignment horizontal="center" vertical="center" shrinkToFit="1"/>
    </xf>
    <xf numFmtId="0" fontId="33" fillId="0" borderId="29" xfId="0" applyFont="1" applyBorder="1">
      <alignment vertical="center"/>
    </xf>
    <xf numFmtId="0" fontId="34" fillId="0" borderId="30" xfId="3" applyFont="1" applyBorder="1" applyAlignment="1">
      <alignment horizontal="center" vertical="center"/>
    </xf>
    <xf numFmtId="0" fontId="36" fillId="0" borderId="31" xfId="3" applyFont="1" applyBorder="1">
      <alignment vertical="center"/>
    </xf>
    <xf numFmtId="0" fontId="36" fillId="0" borderId="30" xfId="3" applyFont="1" applyBorder="1">
      <alignment vertical="center"/>
    </xf>
    <xf numFmtId="0" fontId="33" fillId="0" borderId="34" xfId="0" applyFont="1" applyBorder="1">
      <alignment vertical="center"/>
    </xf>
    <xf numFmtId="0" fontId="33" fillId="0" borderId="35" xfId="0" applyFont="1" applyBorder="1">
      <alignment vertical="center"/>
    </xf>
    <xf numFmtId="0" fontId="36" fillId="0" borderId="34" xfId="3" applyFont="1" applyBorder="1">
      <alignment vertical="center"/>
    </xf>
    <xf numFmtId="0" fontId="36" fillId="0" borderId="35" xfId="3" applyFont="1" applyBorder="1">
      <alignment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36" fillId="0" borderId="21" xfId="3" applyFont="1" applyBorder="1" applyAlignment="1">
      <alignment horizontal="left" vertical="center" indent="1"/>
    </xf>
    <xf numFmtId="0" fontId="36" fillId="0" borderId="9" xfId="3" applyFont="1" applyBorder="1" applyAlignment="1">
      <alignment horizontal="left" vertical="center" indent="1"/>
    </xf>
    <xf numFmtId="0" fontId="36" fillId="0" borderId="36" xfId="3" applyFont="1" applyBorder="1" applyAlignment="1">
      <alignment horizontal="left" vertical="center" indent="1"/>
    </xf>
    <xf numFmtId="0" fontId="36" fillId="0" borderId="37" xfId="3" applyFont="1" applyBorder="1" applyAlignment="1">
      <alignment horizontal="left" vertical="center" indent="1"/>
    </xf>
    <xf numFmtId="0" fontId="36" fillId="0" borderId="38" xfId="3" applyFont="1" applyBorder="1" applyAlignment="1">
      <alignment horizontal="left" vertical="center" indent="1"/>
    </xf>
    <xf numFmtId="0" fontId="36" fillId="0" borderId="10" xfId="3" applyFont="1" applyBorder="1" applyAlignment="1">
      <alignment horizontal="left" vertical="center" indent="1"/>
    </xf>
    <xf numFmtId="0" fontId="36" fillId="0" borderId="22" xfId="3" applyFont="1" applyBorder="1" applyAlignment="1">
      <alignment horizontal="left" vertical="center" indent="1"/>
    </xf>
    <xf numFmtId="0" fontId="36" fillId="0" borderId="23" xfId="3" applyFont="1" applyBorder="1" applyAlignment="1">
      <alignment horizontal="left" vertical="center" indent="1"/>
    </xf>
    <xf numFmtId="0" fontId="33" fillId="0" borderId="39" xfId="0" applyFont="1" applyBorder="1">
      <alignment vertical="center"/>
    </xf>
    <xf numFmtId="0" fontId="12" fillId="0" borderId="0" xfId="7" applyFont="1">
      <alignment vertical="center"/>
    </xf>
    <xf numFmtId="180" fontId="10" fillId="0" borderId="0" xfId="0" applyNumberFormat="1" applyFont="1">
      <alignment vertical="center"/>
    </xf>
    <xf numFmtId="0" fontId="33" fillId="0" borderId="42" xfId="0" applyFont="1" applyBorder="1">
      <alignment vertical="center"/>
    </xf>
    <xf numFmtId="0" fontId="35" fillId="0" borderId="43" xfId="3" applyFont="1" applyBorder="1" applyAlignment="1">
      <alignment horizontal="center" vertical="center" shrinkToFit="1"/>
    </xf>
    <xf numFmtId="0" fontId="34" fillId="0" borderId="45" xfId="3" applyFont="1" applyBorder="1" applyAlignment="1">
      <alignment horizontal="center" vertical="center"/>
    </xf>
    <xf numFmtId="0" fontId="33" fillId="0" borderId="46" xfId="0" applyFont="1" applyBorder="1">
      <alignment vertical="center"/>
    </xf>
    <xf numFmtId="0" fontId="33" fillId="0" borderId="47" xfId="0" applyFont="1" applyBorder="1">
      <alignment vertical="center"/>
    </xf>
    <xf numFmtId="0" fontId="36" fillId="0" borderId="48" xfId="3" applyFont="1" applyBorder="1">
      <alignment vertical="center"/>
    </xf>
    <xf numFmtId="0" fontId="35" fillId="0" borderId="49" xfId="3" applyFont="1" applyBorder="1" applyAlignment="1">
      <alignment horizontal="center" vertical="center" shrinkToFit="1"/>
    </xf>
    <xf numFmtId="0" fontId="36" fillId="0" borderId="50" xfId="3" applyFont="1" applyBorder="1">
      <alignment vertical="center"/>
    </xf>
    <xf numFmtId="0" fontId="35" fillId="0" borderId="51" xfId="3" applyFont="1" applyBorder="1" applyAlignment="1">
      <alignment horizontal="center" vertical="center" shrinkToFit="1"/>
    </xf>
    <xf numFmtId="0" fontId="35" fillId="0" borderId="25" xfId="3" applyFont="1" applyBorder="1" applyAlignment="1">
      <alignment horizontal="center" vertical="center" shrinkToFit="1"/>
    </xf>
    <xf numFmtId="0" fontId="42" fillId="5" borderId="41" xfId="11" applyFont="1" applyFill="1" applyBorder="1" applyAlignment="1">
      <alignment horizontal="center" vertical="center" wrapText="1" shrinkToFit="1"/>
    </xf>
    <xf numFmtId="0" fontId="42" fillId="5" borderId="41" xfId="11" applyFont="1" applyFill="1" applyBorder="1" applyAlignment="1">
      <alignment horizontal="center" vertical="center" shrinkToFit="1"/>
    </xf>
    <xf numFmtId="0" fontId="43" fillId="0" borderId="41" xfId="11" applyFont="1" applyBorder="1" applyAlignment="1">
      <alignment horizontal="center" vertical="center" shrinkToFit="1"/>
    </xf>
    <xf numFmtId="0" fontId="43" fillId="0" borderId="41" xfId="11" applyFont="1" applyBorder="1" applyAlignment="1">
      <alignment horizontal="left" vertical="center" shrinkToFit="1"/>
    </xf>
    <xf numFmtId="0" fontId="43" fillId="6" borderId="41" xfId="11" applyFont="1" applyFill="1" applyBorder="1" applyAlignment="1">
      <alignment horizontal="center" vertical="center" shrinkToFit="1"/>
    </xf>
    <xf numFmtId="0" fontId="43" fillId="6" borderId="41" xfId="11" applyFont="1" applyFill="1" applyBorder="1" applyAlignment="1">
      <alignment horizontal="left" vertical="center" shrinkToFit="1"/>
    </xf>
    <xf numFmtId="0" fontId="43" fillId="7" borderId="41" xfId="11" applyFont="1" applyFill="1" applyBorder="1" applyAlignment="1">
      <alignment horizontal="left" vertical="center" shrinkToFit="1"/>
    </xf>
    <xf numFmtId="0" fontId="43" fillId="7" borderId="41" xfId="11" applyFont="1" applyFill="1" applyBorder="1" applyAlignment="1">
      <alignment horizontal="center" vertical="center" shrinkToFit="1"/>
    </xf>
    <xf numFmtId="0" fontId="0" fillId="0" borderId="0" xfId="0" applyAlignment="1">
      <alignment horizontal="center" vertical="center"/>
    </xf>
    <xf numFmtId="0" fontId="18" fillId="0" borderId="0" xfId="2" applyFont="1" applyAlignment="1">
      <alignment vertical="center" shrinkToFit="1"/>
    </xf>
    <xf numFmtId="0" fontId="7" fillId="0" borderId="28" xfId="3" applyBorder="1" applyAlignment="1">
      <alignment horizontal="center" vertical="center"/>
    </xf>
    <xf numFmtId="0" fontId="50" fillId="0" borderId="41" xfId="3" applyFont="1" applyBorder="1" applyAlignment="1">
      <alignment horizontal="center" vertical="center"/>
    </xf>
    <xf numFmtId="0" fontId="3" fillId="0" borderId="41" xfId="3" applyFont="1" applyBorder="1" applyAlignment="1">
      <alignment horizontal="center" vertical="center"/>
    </xf>
    <xf numFmtId="0" fontId="0" fillId="0" borderId="30" xfId="0" applyBorder="1" applyAlignment="1">
      <alignment horizontal="center" vertical="center"/>
    </xf>
    <xf numFmtId="0" fontId="51" fillId="0" borderId="41" xfId="3" applyFont="1" applyBorder="1" applyAlignment="1">
      <alignment horizontal="center" vertical="center"/>
    </xf>
    <xf numFmtId="0" fontId="0" fillId="0" borderId="41" xfId="0" applyBorder="1" applyAlignment="1">
      <alignment horizontal="center" vertical="center"/>
    </xf>
    <xf numFmtId="0" fontId="7" fillId="0" borderId="25" xfId="3" applyBorder="1" applyAlignment="1">
      <alignment horizontal="center" vertical="center"/>
    </xf>
    <xf numFmtId="0" fontId="50" fillId="0" borderId="24" xfId="3" applyFont="1" applyBorder="1" applyAlignment="1">
      <alignment horizontal="center" vertical="center"/>
    </xf>
    <xf numFmtId="0" fontId="0" fillId="0" borderId="53" xfId="0" applyBorder="1" applyAlignment="1">
      <alignment horizontal="center" vertical="center"/>
    </xf>
    <xf numFmtId="0" fontId="7" fillId="0" borderId="54" xfId="3" applyBorder="1" applyAlignment="1">
      <alignment horizontal="center" vertical="center"/>
    </xf>
    <xf numFmtId="0" fontId="0" fillId="0" borderId="55" xfId="3"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3" xfId="0" applyBorder="1" applyAlignment="1">
      <alignment horizontal="center" vertical="center"/>
    </xf>
    <xf numFmtId="0" fontId="0" fillId="0" borderId="48" xfId="0" applyBorder="1" applyAlignment="1">
      <alignment horizontal="center" vertical="center"/>
    </xf>
    <xf numFmtId="0" fontId="0" fillId="0" borderId="24" xfId="3" applyFont="1" applyBorder="1" applyAlignment="1">
      <alignment horizontal="center" vertical="center"/>
    </xf>
    <xf numFmtId="0" fontId="3" fillId="0" borderId="24" xfId="3" applyFont="1" applyBorder="1" applyAlignment="1">
      <alignment horizontal="center" vertical="center"/>
    </xf>
    <xf numFmtId="0" fontId="0" fillId="0" borderId="57" xfId="0" applyBorder="1" applyAlignment="1">
      <alignment horizontal="center" vertical="center"/>
    </xf>
    <xf numFmtId="0" fontId="52" fillId="0" borderId="58"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7" fillId="0" borderId="55" xfId="3" applyBorder="1" applyAlignment="1">
      <alignment horizontal="center" vertical="center"/>
    </xf>
    <xf numFmtId="0" fontId="0" fillId="0" borderId="0" xfId="0" applyAlignment="1">
      <alignment horizontal="right" vertical="center"/>
    </xf>
    <xf numFmtId="5" fontId="22" fillId="0" borderId="43" xfId="2" applyNumberFormat="1" applyFont="1" applyBorder="1" applyAlignment="1">
      <alignment horizontal="center" vertical="center"/>
    </xf>
    <xf numFmtId="5" fontId="22" fillId="0" borderId="45" xfId="2" applyNumberFormat="1" applyFont="1" applyBorder="1" applyAlignment="1">
      <alignment horizontal="right" vertical="center" indent="1"/>
    </xf>
    <xf numFmtId="5" fontId="22" fillId="0" borderId="32" xfId="2" applyNumberFormat="1" applyFont="1" applyBorder="1" applyAlignment="1">
      <alignment horizontal="center" vertical="center"/>
    </xf>
    <xf numFmtId="5" fontId="22" fillId="0" borderId="48" xfId="2" applyNumberFormat="1" applyFont="1" applyBorder="1" applyAlignment="1">
      <alignment horizontal="right" vertical="center" indent="1"/>
    </xf>
    <xf numFmtId="177" fontId="10" fillId="0" borderId="0" xfId="0" applyNumberFormat="1" applyFont="1">
      <alignment vertical="center"/>
    </xf>
    <xf numFmtId="0" fontId="49" fillId="0" borderId="0" xfId="0" applyFont="1" applyAlignment="1">
      <alignment horizontal="centerContinuous" vertical="center"/>
    </xf>
    <xf numFmtId="49" fontId="16" fillId="0" borderId="0" xfId="0" applyNumberFormat="1" applyFont="1" applyAlignment="1">
      <alignment horizontal="center" vertical="center"/>
    </xf>
    <xf numFmtId="49" fontId="10" fillId="0" borderId="0" xfId="0" applyNumberFormat="1" applyFont="1" applyAlignment="1">
      <alignment horizontal="left" vertical="center"/>
    </xf>
    <xf numFmtId="49" fontId="10" fillId="0" borderId="0" xfId="0" applyNumberFormat="1" applyFont="1" applyAlignment="1">
      <alignment horizontal="left" vertical="center" wrapText="1"/>
    </xf>
    <xf numFmtId="49" fontId="10" fillId="0" borderId="0" xfId="6" applyNumberFormat="1" applyFont="1" applyAlignment="1">
      <alignment horizontal="center" vertical="center"/>
    </xf>
    <xf numFmtId="176" fontId="12" fillId="0" borderId="0" xfId="8" applyNumberFormat="1" applyFont="1" applyAlignment="1">
      <alignment horizontal="distributed" vertical="center"/>
    </xf>
    <xf numFmtId="178" fontId="10" fillId="0" borderId="0" xfId="0" applyNumberFormat="1" applyFont="1" applyAlignment="1">
      <alignment horizontal="distributed" vertical="center"/>
    </xf>
    <xf numFmtId="49" fontId="10" fillId="0" borderId="0" xfId="0" applyNumberFormat="1" applyFont="1">
      <alignment vertical="center"/>
    </xf>
    <xf numFmtId="49" fontId="10" fillId="0" borderId="0" xfId="0" applyNumberFormat="1" applyFont="1" applyAlignment="1">
      <alignment horizontal="center" vertical="center"/>
    </xf>
    <xf numFmtId="49" fontId="40" fillId="0" borderId="0" xfId="0" applyNumberFormat="1" applyFont="1" applyAlignment="1">
      <alignment horizontal="center" vertical="center" shrinkToFit="1"/>
    </xf>
    <xf numFmtId="49" fontId="41" fillId="0" borderId="0" xfId="0" applyNumberFormat="1" applyFont="1" applyAlignment="1">
      <alignment horizontal="center" vertical="center"/>
    </xf>
    <xf numFmtId="49" fontId="15" fillId="0" borderId="0" xfId="0" applyNumberFormat="1" applyFont="1" applyAlignment="1">
      <alignment horizontal="center" vertical="center" shrinkToFit="1"/>
    </xf>
    <xf numFmtId="49" fontId="10" fillId="0" borderId="0" xfId="0" applyNumberFormat="1" applyFont="1" applyAlignment="1">
      <alignment horizontal="center"/>
    </xf>
    <xf numFmtId="49" fontId="13" fillId="0" borderId="0" xfId="0" applyNumberFormat="1" applyFont="1" applyAlignment="1">
      <alignment horizontal="left" vertical="center" wrapText="1"/>
    </xf>
    <xf numFmtId="180" fontId="10" fillId="0" borderId="0" xfId="0" applyNumberFormat="1" applyFont="1" applyAlignment="1">
      <alignment horizontal="left" vertical="center"/>
    </xf>
    <xf numFmtId="0" fontId="9" fillId="0" borderId="0" xfId="5" applyFill="1" applyAlignment="1">
      <alignment horizontal="center" vertical="center"/>
    </xf>
    <xf numFmtId="49" fontId="10" fillId="0" borderId="0" xfId="0" applyNumberFormat="1" applyFont="1" applyAlignment="1">
      <alignment horizontal="distributed" vertical="center"/>
    </xf>
    <xf numFmtId="0" fontId="11" fillId="0" borderId="0" xfId="7" applyFont="1" applyAlignment="1">
      <alignment horizontal="center" vertical="center"/>
    </xf>
    <xf numFmtId="0" fontId="10" fillId="0" borderId="0" xfId="0" applyFont="1" applyAlignment="1">
      <alignment horizontal="center" vertical="center"/>
    </xf>
    <xf numFmtId="49" fontId="9" fillId="0" borderId="0" xfId="5" applyNumberFormat="1" applyFill="1" applyAlignment="1" applyProtection="1">
      <alignment horizontal="center" vertical="center"/>
    </xf>
    <xf numFmtId="179" fontId="10" fillId="0" borderId="0" xfId="0" applyNumberFormat="1" applyFont="1" applyAlignment="1">
      <alignment horizontal="center" vertical="center"/>
    </xf>
    <xf numFmtId="0" fontId="6" fillId="0" borderId="0" xfId="0" applyFont="1">
      <alignment vertical="center"/>
    </xf>
    <xf numFmtId="181" fontId="6" fillId="0" borderId="0" xfId="0" applyNumberFormat="1" applyFont="1" applyAlignment="1">
      <alignment horizontal="left" vertical="center"/>
    </xf>
    <xf numFmtId="49" fontId="10" fillId="0" borderId="0" xfId="1" applyNumberFormat="1" applyFont="1" applyAlignment="1">
      <alignment horizontal="left" vertical="center"/>
    </xf>
    <xf numFmtId="49" fontId="17" fillId="0" borderId="6" xfId="2" applyNumberFormat="1" applyFont="1" applyBorder="1" applyAlignment="1">
      <alignment horizontal="center" vertical="center"/>
    </xf>
    <xf numFmtId="49" fontId="17" fillId="0" borderId="7" xfId="2" applyNumberFormat="1" applyFont="1" applyBorder="1" applyAlignment="1">
      <alignment horizontal="center" vertical="center"/>
    </xf>
    <xf numFmtId="0" fontId="17" fillId="0" borderId="17" xfId="2" applyFont="1" applyBorder="1" applyAlignment="1">
      <alignment horizontal="center" vertical="center"/>
    </xf>
    <xf numFmtId="0" fontId="17" fillId="0" borderId="14" xfId="2" applyFont="1" applyBorder="1" applyAlignment="1">
      <alignment horizontal="center" vertical="center"/>
    </xf>
    <xf numFmtId="0" fontId="27" fillId="3" borderId="12" xfId="2" applyFont="1" applyFill="1" applyBorder="1" applyAlignment="1">
      <alignment horizontal="center" vertical="center"/>
    </xf>
    <xf numFmtId="0" fontId="27" fillId="3" borderId="13" xfId="2" applyFont="1" applyFill="1" applyBorder="1" applyAlignment="1">
      <alignment horizontal="center" vertical="center"/>
    </xf>
    <xf numFmtId="49" fontId="17" fillId="0" borderId="4" xfId="2" applyNumberFormat="1" applyFont="1" applyBorder="1" applyAlignment="1">
      <alignment horizontal="center" vertical="center"/>
    </xf>
    <xf numFmtId="49" fontId="17" fillId="0" borderId="5" xfId="2" applyNumberFormat="1" applyFont="1" applyBorder="1" applyAlignment="1">
      <alignment horizontal="center" vertical="center"/>
    </xf>
    <xf numFmtId="0" fontId="18" fillId="0" borderId="0" xfId="2" applyFont="1" applyAlignment="1">
      <alignment horizontal="center" vertical="center" shrinkToFit="1"/>
    </xf>
    <xf numFmtId="0" fontId="20" fillId="2" borderId="0" xfId="2" applyFont="1" applyFill="1" applyAlignment="1">
      <alignment horizontal="center" vertical="center"/>
    </xf>
    <xf numFmtId="0" fontId="22" fillId="0" borderId="62" xfId="2" applyFont="1" applyBorder="1" applyAlignment="1">
      <alignment horizontal="center" vertical="center"/>
    </xf>
    <xf numFmtId="0" fontId="22" fillId="0" borderId="63" xfId="2" applyFont="1" applyBorder="1" applyAlignment="1">
      <alignment horizontal="center" vertical="center"/>
    </xf>
    <xf numFmtId="0" fontId="47" fillId="0" borderId="40" xfId="3" applyFont="1" applyBorder="1" applyAlignment="1">
      <alignment horizontal="center" vertical="center"/>
    </xf>
    <xf numFmtId="0" fontId="35" fillId="0" borderId="28" xfId="3" applyFont="1" applyBorder="1" applyAlignment="1">
      <alignment horizontal="center" vertical="center"/>
    </xf>
    <xf numFmtId="0" fontId="36" fillId="0" borderId="41" xfId="3" applyFont="1" applyBorder="1" applyAlignment="1">
      <alignment horizontal="center" vertical="center"/>
    </xf>
    <xf numFmtId="0" fontId="35" fillId="0" borderId="32" xfId="3" applyFont="1" applyBorder="1" applyAlignment="1">
      <alignment horizontal="center" vertical="center"/>
    </xf>
    <xf numFmtId="0" fontId="36" fillId="0" borderId="33" xfId="3" applyFont="1" applyBorder="1" applyAlignment="1">
      <alignment horizontal="center" vertical="center"/>
    </xf>
    <xf numFmtId="0" fontId="35" fillId="0" borderId="25" xfId="3" applyFont="1" applyBorder="1" applyAlignment="1">
      <alignment horizontal="center" vertical="center"/>
    </xf>
    <xf numFmtId="0" fontId="36" fillId="0" borderId="24" xfId="3" applyFont="1" applyBorder="1" applyAlignment="1">
      <alignment horizontal="center" vertical="center"/>
    </xf>
    <xf numFmtId="49" fontId="46" fillId="0" borderId="0" xfId="0" applyNumberFormat="1" applyFont="1" applyAlignment="1">
      <alignment horizontal="center" vertical="center" shrinkToFit="1"/>
    </xf>
    <xf numFmtId="0" fontId="46" fillId="0" borderId="0" xfId="0" applyFont="1" applyAlignment="1">
      <alignment horizontal="center" vertical="center" shrinkToFit="1"/>
    </xf>
    <xf numFmtId="0" fontId="47" fillId="0" borderId="0" xfId="3" applyFont="1" applyAlignment="1">
      <alignment horizontal="center" vertical="center" wrapText="1"/>
    </xf>
    <xf numFmtId="0" fontId="47" fillId="0" borderId="0" xfId="3" applyFont="1" applyAlignment="1">
      <alignment horizontal="center" vertical="center"/>
    </xf>
    <xf numFmtId="0" fontId="39" fillId="8" borderId="52" xfId="3" applyFont="1" applyFill="1" applyBorder="1" applyAlignment="1">
      <alignment horizontal="center" vertical="center" shrinkToFit="1"/>
    </xf>
    <xf numFmtId="0" fontId="39" fillId="8" borderId="60" xfId="3" applyFont="1" applyFill="1" applyBorder="1" applyAlignment="1">
      <alignment horizontal="center" vertical="center" shrinkToFit="1"/>
    </xf>
    <xf numFmtId="0" fontId="39" fillId="8" borderId="61" xfId="3" applyFont="1" applyFill="1" applyBorder="1" applyAlignment="1">
      <alignment horizontal="center" vertical="center" shrinkToFit="1"/>
    </xf>
    <xf numFmtId="0" fontId="34" fillId="0" borderId="44" xfId="3" applyFont="1" applyBorder="1">
      <alignment vertical="center"/>
    </xf>
    <xf numFmtId="0" fontId="34" fillId="0" borderId="41" xfId="3" applyFont="1" applyBorder="1" applyAlignment="1">
      <alignment horizontal="center" vertical="center"/>
    </xf>
    <xf numFmtId="0" fontId="38" fillId="4" borderId="52" xfId="3" applyFont="1" applyFill="1" applyBorder="1" applyAlignment="1">
      <alignment horizontal="center" vertical="center" shrinkToFit="1"/>
    </xf>
    <xf numFmtId="0" fontId="38" fillId="4" borderId="60" xfId="3" applyFont="1" applyFill="1" applyBorder="1" applyAlignment="1">
      <alignment horizontal="center" vertical="center" shrinkToFit="1"/>
    </xf>
    <xf numFmtId="0" fontId="38" fillId="4" borderId="61" xfId="3" applyFont="1" applyFill="1" applyBorder="1" applyAlignment="1">
      <alignment horizontal="center" vertical="center" shrinkToFit="1"/>
    </xf>
    <xf numFmtId="0" fontId="34" fillId="0" borderId="27" xfId="3" applyFont="1" applyBorder="1">
      <alignment vertical="center"/>
    </xf>
    <xf numFmtId="0" fontId="34" fillId="0" borderId="1" xfId="3" applyFont="1" applyBorder="1" applyAlignment="1">
      <alignment horizontal="center" vertical="center"/>
    </xf>
    <xf numFmtId="0" fontId="38" fillId="3" borderId="52" xfId="3" applyFont="1" applyFill="1" applyBorder="1" applyAlignment="1">
      <alignment horizontal="center" vertical="center" shrinkToFit="1"/>
    </xf>
    <xf numFmtId="0" fontId="38" fillId="3" borderId="60" xfId="3" applyFont="1" applyFill="1" applyBorder="1" applyAlignment="1">
      <alignment horizontal="center" vertical="center" shrinkToFit="1"/>
    </xf>
    <xf numFmtId="0" fontId="38" fillId="3" borderId="61" xfId="3" applyFont="1" applyFill="1" applyBorder="1" applyAlignment="1">
      <alignment horizontal="center" vertical="center" shrinkToFit="1"/>
    </xf>
  </cellXfs>
  <cellStyles count="12">
    <cellStyle name="ハイパーリンク" xfId="5" builtinId="8"/>
    <cellStyle name="標準" xfId="0" builtinId="0"/>
    <cellStyle name="標準 2" xfId="7" xr:uid="{00000000-0005-0000-0000-000002000000}"/>
    <cellStyle name="標準 2 2" xfId="11" xr:uid="{00000000-0005-0000-0000-000003000000}"/>
    <cellStyle name="標準 2 3" xfId="8" xr:uid="{00000000-0005-0000-0000-000004000000}"/>
    <cellStyle name="標準 5 2" xfId="10" xr:uid="{00000000-0005-0000-0000-000005000000}"/>
    <cellStyle name="標準_2_1_08若葉_要項" xfId="3" xr:uid="{00000000-0005-0000-0000-000006000000}"/>
    <cellStyle name="標準_3_1_08ＡＢＣ選考会_要項" xfId="2" xr:uid="{00000000-0005-0000-0000-000007000000}"/>
    <cellStyle name="標準_4_ダブルス_要項" xfId="9" xr:uid="{00000000-0005-0000-0000-000008000000}"/>
    <cellStyle name="標準_Book1" xfId="4" xr:uid="{00000000-0005-0000-0000-000009000000}"/>
    <cellStyle name="標準_h19syusaiyoko" xfId="1" xr:uid="{00000000-0005-0000-0000-00000A000000}"/>
    <cellStyle name="標準_要項" xfId="6" xr:uid="{00000000-0005-0000-0000-00000B000000}"/>
  </cellStyles>
  <dxfs count="0"/>
  <tableStyles count="0" defaultTableStyle="TableStyleMedium2" defaultPivotStyle="PivotStyleLight16"/>
  <colors>
    <mruColors>
      <color rgb="FF0000FF"/>
      <color rgb="FF0080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gifu_syoubad@gifu-badminton.com" TargetMode="External"/><Relationship Id="rId2" Type="http://schemas.openxmlformats.org/officeDocument/2006/relationships/hyperlink" Target="mailto:gifu_syoubad@nifty.com" TargetMode="External"/><Relationship Id="rId1" Type="http://schemas.openxmlformats.org/officeDocument/2006/relationships/hyperlink" Target="http://gifusyoubad.sports.coocan.jp/" TargetMode="External"/><Relationship Id="rId6" Type="http://schemas.openxmlformats.org/officeDocument/2006/relationships/printerSettings" Target="../printerSettings/printerSettings2.bin"/><Relationship Id="rId5" Type="http://schemas.openxmlformats.org/officeDocument/2006/relationships/hyperlink" Target="mailto:gifu_syoubad@gifu-badminton.com" TargetMode="External"/><Relationship Id="rId4" Type="http://schemas.openxmlformats.org/officeDocument/2006/relationships/hyperlink" Target="http://gifusyoubad.gifu-badmint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
  <sheetViews>
    <sheetView workbookViewId="0">
      <selection activeCell="A3" sqref="A3"/>
    </sheetView>
  </sheetViews>
  <sheetFormatPr defaultColWidth="8.75" defaultRowHeight="13.5"/>
  <cols>
    <col min="1" max="1" width="10.75" style="33" customWidth="1"/>
    <col min="2" max="16384" width="8.75" style="33"/>
  </cols>
  <sheetData>
    <row r="2" spans="1:2">
      <c r="A2" s="41">
        <v>46086</v>
      </c>
      <c r="B2" s="42" t="s">
        <v>101</v>
      </c>
    </row>
    <row r="3" spans="1:2">
      <c r="A3" s="41"/>
    </row>
  </sheetData>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C0C0"/>
    <pageSetUpPr fitToPage="1"/>
  </sheetPr>
  <dimension ref="A1:BC125"/>
  <sheetViews>
    <sheetView tabSelected="1" zoomScaleNormal="100" zoomScaleSheetLayoutView="100" workbookViewId="0">
      <selection activeCell="BD1" sqref="BD1"/>
    </sheetView>
  </sheetViews>
  <sheetFormatPr defaultColWidth="2.125" defaultRowHeight="17.25" customHeight="1"/>
  <cols>
    <col min="1" max="1" width="3.125" style="25" customWidth="1"/>
    <col min="2" max="2" width="0.75" style="4" customWidth="1"/>
    <col min="3" max="3" width="10.625" style="28" customWidth="1"/>
    <col min="4" max="4" width="0.75" style="4" customWidth="1"/>
    <col min="5" max="55" width="1.625" style="4" customWidth="1"/>
    <col min="56" max="16384" width="2.125" style="4"/>
  </cols>
  <sheetData>
    <row r="1" spans="1:55" ht="28.15" customHeight="1">
      <c r="A1" s="157" t="s">
        <v>245</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row>
    <row r="2" spans="1:55" s="30" customFormat="1" ht="25.15" customHeight="1">
      <c r="A2" s="157" t="s">
        <v>185</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row>
    <row r="3" spans="1:55" ht="15" customHeight="1">
      <c r="A3" s="23"/>
      <c r="B3" s="1"/>
      <c r="C3" s="26"/>
      <c r="D3" s="2"/>
      <c r="E3" s="2"/>
      <c r="F3" s="5"/>
      <c r="G3" s="5"/>
      <c r="H3" s="3"/>
      <c r="I3" s="3"/>
      <c r="J3" s="3"/>
      <c r="K3" s="3"/>
      <c r="L3" s="3"/>
      <c r="M3" s="3"/>
      <c r="N3" s="3"/>
      <c r="O3" s="3"/>
      <c r="P3" s="3"/>
      <c r="Q3" s="3"/>
      <c r="R3" s="3"/>
      <c r="S3" s="3"/>
      <c r="T3" s="3"/>
      <c r="U3" s="3"/>
      <c r="V3" s="3"/>
      <c r="W3" s="3"/>
      <c r="X3" s="3"/>
      <c r="Y3" s="3"/>
      <c r="Z3" s="3"/>
      <c r="AA3" s="3"/>
      <c r="AB3" s="3"/>
      <c r="AC3" s="3"/>
      <c r="AD3" s="3"/>
      <c r="AE3" s="3"/>
      <c r="AF3" s="3"/>
      <c r="AG3" s="3"/>
      <c r="AH3" s="5"/>
      <c r="AI3" s="5"/>
      <c r="AJ3" s="2"/>
      <c r="AK3" s="2"/>
      <c r="AW3" s="155"/>
      <c r="AX3" s="155"/>
      <c r="AY3" s="155"/>
      <c r="AZ3" s="155"/>
      <c r="BA3" s="155"/>
      <c r="BB3" s="155"/>
      <c r="BC3" s="155"/>
    </row>
    <row r="4" spans="1:55" ht="10.15" customHeight="1">
      <c r="A4" s="23"/>
      <c r="B4" s="1"/>
      <c r="C4" s="26"/>
      <c r="D4" s="2"/>
      <c r="E4" s="2"/>
      <c r="F4" s="5"/>
      <c r="G4" s="5"/>
      <c r="H4" s="3"/>
      <c r="I4" s="3"/>
      <c r="J4" s="3"/>
      <c r="K4" s="3"/>
      <c r="L4" s="3"/>
      <c r="M4" s="3"/>
      <c r="N4" s="3"/>
      <c r="O4" s="3"/>
      <c r="P4" s="3"/>
      <c r="Q4" s="3"/>
      <c r="R4" s="3"/>
      <c r="S4" s="3"/>
      <c r="T4" s="3"/>
      <c r="U4" s="3"/>
      <c r="V4" s="3"/>
      <c r="W4" s="3"/>
      <c r="X4" s="3"/>
      <c r="Y4" s="3"/>
      <c r="Z4" s="3"/>
      <c r="AA4" s="3"/>
      <c r="AB4" s="3"/>
      <c r="AC4" s="3"/>
      <c r="AD4" s="3"/>
      <c r="AE4" s="3"/>
      <c r="AF4" s="3"/>
      <c r="AG4" s="3"/>
      <c r="AH4" s="5"/>
      <c r="AI4" s="5"/>
      <c r="AJ4" s="2"/>
      <c r="AK4" s="2"/>
      <c r="AL4" s="43"/>
      <c r="AM4" s="43"/>
      <c r="AN4" s="43"/>
    </row>
    <row r="5" spans="1:55" ht="19.149999999999999" customHeight="1">
      <c r="A5" s="14" t="s">
        <v>0</v>
      </c>
      <c r="B5" s="45"/>
      <c r="C5" s="46" t="s">
        <v>1</v>
      </c>
      <c r="D5" s="12"/>
      <c r="E5" s="158" t="s">
        <v>2</v>
      </c>
      <c r="F5" s="158"/>
      <c r="G5" s="158"/>
      <c r="H5" s="158"/>
      <c r="I5" s="158"/>
      <c r="J5" s="158"/>
      <c r="K5" s="158"/>
      <c r="L5" s="158"/>
      <c r="M5" s="158"/>
      <c r="N5" s="158"/>
      <c r="O5" s="158"/>
      <c r="P5" s="158"/>
      <c r="Q5" s="158"/>
      <c r="R5" s="12"/>
      <c r="S5" s="12"/>
      <c r="T5" s="12"/>
      <c r="U5" s="12"/>
      <c r="V5" s="12"/>
      <c r="W5" s="12"/>
      <c r="X5" s="12"/>
      <c r="Y5" s="12"/>
      <c r="Z5" s="12"/>
      <c r="AA5" s="12"/>
      <c r="AB5" s="12"/>
      <c r="AC5" s="12"/>
      <c r="AD5" s="12"/>
      <c r="AE5" s="12"/>
      <c r="AF5" s="12"/>
      <c r="AG5" s="12"/>
      <c r="AH5" s="12"/>
      <c r="AI5" s="12"/>
      <c r="AJ5" s="12"/>
      <c r="AK5" s="12"/>
      <c r="AL5" s="12"/>
      <c r="AQ5" s="6"/>
      <c r="AR5" s="6"/>
      <c r="AS5" s="6"/>
    </row>
    <row r="6" spans="1:55" ht="10.15" customHeight="1">
      <c r="A6" s="14"/>
      <c r="B6" s="45"/>
      <c r="C6" s="46"/>
      <c r="D6" s="46"/>
      <c r="E6" s="12"/>
      <c r="F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6"/>
      <c r="AQ6" s="6"/>
      <c r="AR6" s="6"/>
      <c r="AS6" s="6"/>
    </row>
    <row r="7" spans="1:55" ht="19.149999999999999" customHeight="1">
      <c r="A7" s="14" t="s">
        <v>3</v>
      </c>
      <c r="B7" s="45"/>
      <c r="C7" s="46" t="s">
        <v>4</v>
      </c>
      <c r="D7" s="12"/>
      <c r="E7" s="12" t="s">
        <v>5</v>
      </c>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6"/>
      <c r="AQ7" s="6"/>
      <c r="AR7" s="6"/>
      <c r="AS7" s="6"/>
    </row>
    <row r="8" spans="1:55" ht="10.15" customHeight="1">
      <c r="A8" s="14"/>
      <c r="B8" s="45"/>
      <c r="C8" s="46"/>
      <c r="D8" s="46"/>
      <c r="E8" s="12"/>
      <c r="F8" s="46"/>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6"/>
      <c r="AQ8" s="6"/>
      <c r="AR8" s="6"/>
      <c r="AS8" s="6"/>
    </row>
    <row r="9" spans="1:55" ht="19.149999999999999" customHeight="1">
      <c r="A9" s="14" t="s">
        <v>6</v>
      </c>
      <c r="B9" s="45"/>
      <c r="C9" s="46" t="s">
        <v>7</v>
      </c>
      <c r="D9" s="12"/>
      <c r="E9" s="158"/>
      <c r="F9" s="158"/>
      <c r="G9" s="158"/>
      <c r="H9" s="158"/>
      <c r="I9" s="158"/>
      <c r="J9" s="158"/>
      <c r="K9" s="158"/>
      <c r="L9" s="158"/>
      <c r="M9" s="158"/>
      <c r="N9" s="158"/>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6"/>
      <c r="AQ9" s="6"/>
      <c r="AR9" s="6"/>
      <c r="AS9" s="6"/>
    </row>
    <row r="10" spans="1:55" ht="10.15" customHeight="1">
      <c r="A10" s="14"/>
      <c r="B10" s="45"/>
      <c r="C10" s="46"/>
      <c r="D10" s="46"/>
      <c r="E10" s="46"/>
      <c r="F10" s="46"/>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6"/>
      <c r="AQ10" s="6"/>
      <c r="AR10" s="6"/>
      <c r="AS10" s="6"/>
    </row>
    <row r="11" spans="1:55" ht="19.149999999999999" customHeight="1">
      <c r="A11" s="14" t="s">
        <v>8</v>
      </c>
      <c r="B11" s="45"/>
      <c r="C11" s="46" t="s">
        <v>133</v>
      </c>
      <c r="D11" s="12"/>
      <c r="E11" s="161">
        <v>46145</v>
      </c>
      <c r="F11" s="161"/>
      <c r="G11" s="161"/>
      <c r="H11" s="161"/>
      <c r="I11" s="161"/>
      <c r="J11" s="161"/>
      <c r="K11" s="161"/>
      <c r="L11" s="161"/>
      <c r="M11" s="161"/>
      <c r="N11" s="161"/>
      <c r="O11" s="161"/>
      <c r="R11" s="162">
        <v>0.375</v>
      </c>
      <c r="S11" s="162"/>
      <c r="T11" s="162"/>
      <c r="U11" s="162"/>
      <c r="V11" s="162"/>
      <c r="W11" s="12"/>
      <c r="X11" s="12"/>
      <c r="Y11" s="12"/>
      <c r="Z11" s="12"/>
      <c r="AA11" s="12"/>
      <c r="AB11" s="12"/>
      <c r="AC11" s="12"/>
      <c r="AD11" s="12"/>
      <c r="AE11" s="12"/>
      <c r="AF11" s="12"/>
      <c r="AG11" s="12"/>
      <c r="AH11" s="12"/>
      <c r="AI11" s="12"/>
      <c r="AJ11" s="12"/>
      <c r="AK11" s="12"/>
      <c r="AL11" s="12"/>
      <c r="AM11" s="12"/>
      <c r="AN11" s="12"/>
      <c r="AO11" s="12"/>
      <c r="AP11" s="6"/>
      <c r="AQ11" s="6"/>
      <c r="AR11" s="6"/>
      <c r="AS11" s="6"/>
    </row>
    <row r="12" spans="1:55" ht="10.15" customHeight="1">
      <c r="A12" s="14"/>
      <c r="B12" s="45"/>
      <c r="C12" s="46"/>
      <c r="D12" s="46"/>
      <c r="E12" s="46"/>
      <c r="F12" s="46"/>
      <c r="G12" s="45"/>
      <c r="H12" s="45"/>
      <c r="I12" s="12"/>
      <c r="J12" s="14"/>
      <c r="K12" s="12"/>
      <c r="L12" s="14"/>
      <c r="M12" s="12"/>
      <c r="N12" s="14"/>
      <c r="O12" s="12"/>
      <c r="P12" s="44"/>
      <c r="Q12" s="12"/>
      <c r="R12" s="12"/>
      <c r="S12" s="6"/>
      <c r="T12" s="12"/>
      <c r="U12" s="12"/>
      <c r="V12" s="12"/>
      <c r="W12" s="12"/>
      <c r="X12" s="12"/>
      <c r="Y12" s="12"/>
      <c r="Z12" s="12"/>
      <c r="AA12" s="12"/>
      <c r="AB12" s="12"/>
      <c r="AC12" s="12"/>
      <c r="AD12" s="12"/>
      <c r="AE12" s="12"/>
      <c r="AF12" s="12"/>
      <c r="AG12" s="12"/>
      <c r="AH12" s="12"/>
      <c r="AI12" s="12"/>
      <c r="AJ12" s="12"/>
      <c r="AK12" s="12"/>
      <c r="AL12" s="12"/>
      <c r="AM12" s="12"/>
      <c r="AN12" s="12"/>
      <c r="AO12" s="12"/>
      <c r="AP12" s="6"/>
      <c r="AQ12" s="6"/>
      <c r="AR12" s="6"/>
      <c r="AS12" s="6"/>
    </row>
    <row r="13" spans="1:55" ht="19.149999999999999" customHeight="1">
      <c r="A13" s="14" t="s">
        <v>9</v>
      </c>
      <c r="B13" s="45"/>
      <c r="C13" s="46" t="s">
        <v>10</v>
      </c>
      <c r="D13" s="12"/>
      <c r="E13" s="179" t="s">
        <v>11</v>
      </c>
      <c r="F13" s="179"/>
      <c r="G13" s="179"/>
      <c r="H13" s="179"/>
      <c r="I13" s="179"/>
      <c r="J13" s="179"/>
      <c r="K13" s="179"/>
      <c r="L13" s="179"/>
      <c r="M13" s="179"/>
      <c r="N13" s="179"/>
      <c r="O13" s="179"/>
      <c r="P13" s="179"/>
      <c r="Q13" s="179"/>
      <c r="R13" s="12"/>
      <c r="S13" s="12"/>
      <c r="T13" s="8" t="s">
        <v>104</v>
      </c>
      <c r="U13" s="12"/>
      <c r="V13" s="12"/>
      <c r="W13" s="12"/>
      <c r="X13" s="12"/>
      <c r="Y13" s="12"/>
      <c r="Z13" s="12"/>
      <c r="AA13" s="12"/>
      <c r="AB13" s="12"/>
      <c r="AC13" s="12"/>
      <c r="AD13" s="12"/>
      <c r="AE13" s="12"/>
      <c r="AF13" s="12"/>
      <c r="AG13" s="12"/>
      <c r="AH13" s="12"/>
      <c r="AI13" s="12"/>
      <c r="AJ13" s="12"/>
      <c r="AK13" s="12"/>
      <c r="AL13" s="164" t="s">
        <v>105</v>
      </c>
      <c r="AM13" s="164"/>
      <c r="AN13" s="14" t="s">
        <v>106</v>
      </c>
      <c r="AO13" s="164" t="s">
        <v>108</v>
      </c>
      <c r="AP13" s="164"/>
      <c r="AQ13" s="164"/>
      <c r="AR13" s="12" t="s">
        <v>107</v>
      </c>
      <c r="AS13" s="158" t="s">
        <v>109</v>
      </c>
      <c r="AT13" s="158"/>
      <c r="AU13" s="158"/>
      <c r="AV13" s="158"/>
      <c r="AW13" s="158"/>
    </row>
    <row r="14" spans="1:55" ht="10.15" customHeight="1">
      <c r="A14" s="14"/>
      <c r="B14" s="45"/>
      <c r="C14" s="46"/>
      <c r="D14" s="46"/>
      <c r="E14" s="46"/>
      <c r="F14" s="46"/>
      <c r="G14" s="7"/>
      <c r="H14" s="8"/>
      <c r="I14" s="7"/>
      <c r="J14" s="7"/>
      <c r="K14" s="7"/>
      <c r="L14" s="12"/>
      <c r="M14" s="12"/>
      <c r="N14" s="12"/>
      <c r="O14" s="12"/>
      <c r="P14" s="12"/>
      <c r="Q14" s="12"/>
      <c r="R14" s="12"/>
      <c r="S14" s="7"/>
      <c r="T14" s="9"/>
      <c r="U14" s="8"/>
      <c r="V14" s="10"/>
      <c r="W14" s="12"/>
      <c r="X14" s="12"/>
      <c r="Y14" s="12"/>
      <c r="Z14" s="7"/>
      <c r="AA14" s="7"/>
      <c r="AB14" s="12"/>
      <c r="AC14" s="12"/>
      <c r="AD14" s="12"/>
      <c r="AE14" s="12"/>
      <c r="AF14" s="12"/>
      <c r="AG14" s="12"/>
      <c r="AH14" s="12"/>
      <c r="AI14" s="12"/>
      <c r="AJ14" s="12"/>
      <c r="AK14" s="12"/>
      <c r="AL14" s="12"/>
      <c r="AM14" s="12"/>
      <c r="AN14" s="12"/>
      <c r="AO14" s="12"/>
      <c r="AP14" s="6"/>
      <c r="AQ14" s="6"/>
      <c r="AR14" s="6"/>
      <c r="AS14" s="6"/>
    </row>
    <row r="15" spans="1:55" ht="19.149999999999999" customHeight="1">
      <c r="A15" s="14" t="s">
        <v>12</v>
      </c>
      <c r="B15" s="45"/>
      <c r="C15" s="46" t="s">
        <v>13</v>
      </c>
      <c r="D15" s="12"/>
      <c r="E15" s="158" t="s">
        <v>240</v>
      </c>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row>
    <row r="16" spans="1:55" ht="19.149999999999999" customHeight="1">
      <c r="A16" s="14"/>
      <c r="B16" s="45"/>
      <c r="C16" s="46"/>
      <c r="D16" s="12"/>
      <c r="E16" s="164"/>
      <c r="F16" s="164"/>
      <c r="G16" s="158" t="s">
        <v>246</v>
      </c>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row>
    <row r="17" spans="1:52" ht="19.149999999999999" customHeight="1">
      <c r="A17" s="14"/>
      <c r="B17" s="45"/>
      <c r="C17" s="46"/>
      <c r="D17" s="12"/>
      <c r="E17" s="158" t="s">
        <v>241</v>
      </c>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row>
    <row r="18" spans="1:52" ht="10.15" customHeight="1">
      <c r="A18" s="14"/>
      <c r="B18" s="45"/>
      <c r="C18" s="46"/>
      <c r="D18" s="46"/>
      <c r="E18" s="46"/>
      <c r="F18" s="46"/>
      <c r="G18" s="45"/>
      <c r="H18" s="45"/>
      <c r="I18" s="12"/>
      <c r="J18" s="12"/>
      <c r="K18" s="12"/>
      <c r="L18" s="12"/>
      <c r="M18" s="45"/>
      <c r="N18" s="45"/>
      <c r="O18" s="12"/>
      <c r="P18" s="12"/>
      <c r="Q18" s="12"/>
      <c r="R18" s="12"/>
      <c r="S18" s="12"/>
      <c r="T18" s="12"/>
      <c r="U18" s="12"/>
      <c r="V18" s="12"/>
      <c r="W18" s="12"/>
      <c r="X18" s="12"/>
      <c r="Y18" s="12"/>
      <c r="Z18" s="12"/>
      <c r="AA18" s="12"/>
      <c r="AB18" s="12"/>
      <c r="AC18" s="12"/>
      <c r="AD18" s="12"/>
      <c r="AE18" s="12"/>
      <c r="AF18" s="12"/>
      <c r="AG18" s="12"/>
      <c r="AH18" s="12"/>
      <c r="AI18" s="12"/>
      <c r="AJ18" s="12"/>
      <c r="AK18" s="12"/>
      <c r="AL18" s="11"/>
      <c r="AM18" s="12"/>
      <c r="AN18" s="12"/>
      <c r="AO18" s="12"/>
      <c r="AP18" s="6"/>
      <c r="AQ18" s="6"/>
      <c r="AR18" s="6"/>
      <c r="AS18" s="6"/>
    </row>
    <row r="19" spans="1:52" ht="19.149999999999999" customHeight="1">
      <c r="A19" s="14" t="s">
        <v>15</v>
      </c>
      <c r="B19" s="45"/>
      <c r="C19" s="46" t="s">
        <v>16</v>
      </c>
      <c r="D19" s="12"/>
      <c r="E19" s="12" t="s">
        <v>247</v>
      </c>
      <c r="F19" s="46"/>
      <c r="H19" s="12"/>
      <c r="I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1"/>
      <c r="AN19" s="12"/>
      <c r="AO19" s="12"/>
      <c r="AP19" s="6"/>
      <c r="AQ19" s="6"/>
      <c r="AR19" s="6"/>
      <c r="AS19" s="6"/>
    </row>
    <row r="20" spans="1:52" ht="19.149999999999999" customHeight="1">
      <c r="A20" s="14"/>
      <c r="B20" s="45"/>
      <c r="C20" s="46"/>
      <c r="D20" s="12"/>
      <c r="E20" s="4" t="s">
        <v>134</v>
      </c>
      <c r="F20" s="46"/>
      <c r="H20" s="12"/>
      <c r="I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1"/>
      <c r="AN20" s="12"/>
      <c r="AO20" s="12"/>
      <c r="AP20" s="6"/>
      <c r="AQ20" s="6"/>
      <c r="AR20" s="6"/>
      <c r="AS20" s="6"/>
    </row>
    <row r="21" spans="1:52" ht="10.15" customHeight="1">
      <c r="A21" s="14"/>
      <c r="B21" s="45"/>
      <c r="C21" s="46"/>
      <c r="D21" s="46"/>
      <c r="E21" s="46"/>
      <c r="F21" s="46"/>
      <c r="G21" s="12"/>
      <c r="H21" s="12"/>
      <c r="I21" s="12"/>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11"/>
      <c r="AN21" s="12"/>
      <c r="AO21" s="12"/>
      <c r="AP21" s="6"/>
      <c r="AQ21" s="6"/>
      <c r="AR21" s="6"/>
      <c r="AS21" s="6"/>
    </row>
    <row r="22" spans="1:52" ht="19.149999999999999" customHeight="1">
      <c r="A22" s="14" t="s">
        <v>17</v>
      </c>
      <c r="B22" s="45"/>
      <c r="C22" s="46" t="s">
        <v>18</v>
      </c>
      <c r="D22" s="12"/>
      <c r="E22" s="158" t="s">
        <v>240</v>
      </c>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row>
    <row r="23" spans="1:52" ht="19.149999999999999" customHeight="1">
      <c r="A23" s="14"/>
      <c r="B23" s="45"/>
      <c r="C23" s="46"/>
      <c r="D23" s="12"/>
      <c r="E23" s="164"/>
      <c r="F23" s="164"/>
      <c r="G23" s="158" t="s">
        <v>246</v>
      </c>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row>
    <row r="24" spans="1:52" ht="19.149999999999999" customHeight="1">
      <c r="A24" s="14"/>
      <c r="B24" s="45"/>
      <c r="C24" s="46"/>
      <c r="D24" s="12"/>
      <c r="E24" s="164" t="s">
        <v>145</v>
      </c>
      <c r="F24" s="164"/>
      <c r="G24" s="12" t="s">
        <v>172</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1"/>
      <c r="AM24" s="12"/>
      <c r="AN24" s="12"/>
      <c r="AO24" s="12"/>
      <c r="AP24" s="6"/>
      <c r="AQ24" s="6"/>
      <c r="AR24" s="6"/>
      <c r="AS24" s="6"/>
    </row>
    <row r="25" spans="1:52" ht="19.149999999999999" customHeight="1">
      <c r="A25" s="14"/>
      <c r="B25" s="45"/>
      <c r="C25" s="46"/>
      <c r="D25" s="46"/>
      <c r="E25" s="164" t="s">
        <v>146</v>
      </c>
      <c r="F25" s="164"/>
      <c r="G25" s="12" t="s">
        <v>173</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1"/>
      <c r="AM25" s="12"/>
      <c r="AN25" s="12"/>
      <c r="AO25" s="12"/>
      <c r="AP25" s="6"/>
      <c r="AQ25" s="6"/>
      <c r="AR25" s="6"/>
      <c r="AS25" s="6"/>
    </row>
    <row r="26" spans="1:52" ht="19.149999999999999" customHeight="1">
      <c r="A26" s="14"/>
      <c r="B26" s="45"/>
      <c r="C26" s="46"/>
      <c r="D26" s="46"/>
      <c r="E26" s="164" t="s">
        <v>147</v>
      </c>
      <c r="F26" s="164"/>
      <c r="G26" s="12" t="s">
        <v>144</v>
      </c>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1"/>
      <c r="AM26" s="12"/>
      <c r="AN26" s="12"/>
      <c r="AO26" s="12"/>
      <c r="AP26" s="6"/>
      <c r="AQ26" s="6"/>
      <c r="AR26" s="6"/>
      <c r="AS26" s="6"/>
    </row>
    <row r="27" spans="1:52" ht="19.149999999999999" customHeight="1">
      <c r="A27" s="14"/>
      <c r="B27" s="45"/>
      <c r="C27" s="46"/>
      <c r="D27" s="46"/>
      <c r="E27" s="164" t="s">
        <v>175</v>
      </c>
      <c r="F27" s="164"/>
      <c r="G27" s="12" t="s">
        <v>174</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1"/>
      <c r="AM27" s="12"/>
      <c r="AN27" s="12"/>
      <c r="AO27" s="12"/>
      <c r="AP27" s="6"/>
      <c r="AQ27" s="6"/>
      <c r="AR27" s="6"/>
      <c r="AS27" s="6"/>
    </row>
    <row r="28" spans="1:52" ht="19.149999999999999" customHeight="1">
      <c r="A28" s="14"/>
      <c r="B28" s="45"/>
      <c r="C28" s="46"/>
      <c r="D28" s="46"/>
      <c r="E28" s="164" t="s">
        <v>149</v>
      </c>
      <c r="F28" s="164"/>
      <c r="G28" s="12" t="s">
        <v>154</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1"/>
      <c r="AM28" s="12"/>
      <c r="AN28" s="12"/>
      <c r="AO28" s="12"/>
      <c r="AP28" s="6"/>
      <c r="AQ28" s="6"/>
      <c r="AR28" s="6"/>
      <c r="AS28" s="6"/>
    </row>
    <row r="29" spans="1:52" ht="19.149999999999999" customHeight="1">
      <c r="A29" s="14"/>
      <c r="B29" s="45"/>
      <c r="C29" s="46"/>
      <c r="D29" s="46"/>
      <c r="E29" s="45"/>
      <c r="F29" s="46"/>
      <c r="G29" s="12" t="s">
        <v>155</v>
      </c>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1"/>
      <c r="AM29" s="12"/>
      <c r="AN29" s="12"/>
      <c r="AO29" s="12"/>
      <c r="AP29" s="6"/>
      <c r="AQ29" s="6"/>
      <c r="AR29" s="6"/>
      <c r="AS29" s="6"/>
    </row>
    <row r="30" spans="1:52" ht="19.149999999999999" customHeight="1">
      <c r="A30" s="14"/>
      <c r="B30" s="45"/>
      <c r="C30" s="46"/>
      <c r="D30" s="46"/>
      <c r="E30" s="45"/>
      <c r="F30" s="46"/>
      <c r="G30" s="12" t="s">
        <v>156</v>
      </c>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1"/>
      <c r="AM30" s="12"/>
      <c r="AN30" s="12"/>
      <c r="AO30" s="12"/>
      <c r="AP30" s="6"/>
      <c r="AQ30" s="6"/>
      <c r="AR30" s="6"/>
      <c r="AS30" s="6"/>
    </row>
    <row r="31" spans="1:52" ht="19.149999999999999" customHeight="1">
      <c r="A31" s="14"/>
      <c r="B31" s="45"/>
      <c r="C31" s="46"/>
      <c r="D31" s="46"/>
      <c r="E31" s="164" t="s">
        <v>176</v>
      </c>
      <c r="F31" s="164"/>
      <c r="G31" s="12" t="s">
        <v>178</v>
      </c>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1"/>
      <c r="AM31" s="12"/>
      <c r="AN31" s="12"/>
      <c r="AO31" s="12"/>
      <c r="AP31" s="6"/>
      <c r="AQ31" s="6"/>
      <c r="AR31" s="6"/>
      <c r="AS31" s="6"/>
    </row>
    <row r="32" spans="1:52" ht="19.149999999999999" customHeight="1">
      <c r="A32" s="14"/>
      <c r="B32" s="45"/>
      <c r="C32" s="46"/>
      <c r="D32" s="46"/>
      <c r="E32" s="164"/>
      <c r="F32" s="164"/>
      <c r="G32" s="12" t="s">
        <v>150</v>
      </c>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1"/>
      <c r="AM32" s="12"/>
      <c r="AN32" s="12"/>
      <c r="AO32" s="12"/>
      <c r="AP32" s="6"/>
      <c r="AQ32" s="6"/>
      <c r="AR32" s="6"/>
      <c r="AS32" s="6"/>
    </row>
    <row r="33" spans="1:52" ht="19.149999999999999" customHeight="1">
      <c r="A33" s="14"/>
      <c r="B33" s="45"/>
      <c r="C33" s="46"/>
      <c r="D33" s="46"/>
      <c r="E33" s="46"/>
      <c r="F33" s="46"/>
      <c r="G33" s="12" t="s">
        <v>151</v>
      </c>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1"/>
      <c r="AM33" s="12"/>
      <c r="AN33" s="12"/>
      <c r="AO33" s="12"/>
      <c r="AP33" s="6"/>
      <c r="AQ33" s="6"/>
      <c r="AR33" s="6"/>
      <c r="AS33" s="6"/>
    </row>
    <row r="34" spans="1:52" ht="19.149999999999999" customHeight="1">
      <c r="A34" s="14"/>
      <c r="B34" s="45"/>
      <c r="C34" s="46"/>
      <c r="D34" s="46"/>
      <c r="E34" s="164" t="s">
        <v>177</v>
      </c>
      <c r="F34" s="164"/>
      <c r="G34" s="12" t="s">
        <v>141</v>
      </c>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1"/>
      <c r="AM34" s="12"/>
      <c r="AN34" s="12"/>
      <c r="AO34" s="12"/>
      <c r="AP34" s="6"/>
      <c r="AQ34" s="6"/>
      <c r="AR34" s="6"/>
      <c r="AS34" s="6"/>
    </row>
    <row r="35" spans="1:52" ht="19.149999999999999" customHeight="1">
      <c r="A35" s="14"/>
      <c r="B35" s="45"/>
      <c r="C35" s="46"/>
      <c r="D35" s="46"/>
      <c r="E35" s="45"/>
      <c r="F35" s="45"/>
      <c r="G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1"/>
      <c r="AM35" s="12"/>
      <c r="AN35" s="12"/>
      <c r="AO35" s="12"/>
      <c r="AP35" s="6"/>
      <c r="AQ35" s="6"/>
      <c r="AR35" s="6"/>
      <c r="AS35" s="6"/>
    </row>
    <row r="36" spans="1:52" ht="19.149999999999999" customHeight="1">
      <c r="A36" s="14"/>
      <c r="B36" s="45"/>
      <c r="C36" s="46"/>
      <c r="D36" s="12"/>
      <c r="E36" s="158" t="s">
        <v>241</v>
      </c>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row>
    <row r="37" spans="1:52" ht="19.149999999999999" customHeight="1">
      <c r="A37" s="14"/>
      <c r="B37" s="45"/>
      <c r="C37" s="46"/>
      <c r="D37" s="12"/>
      <c r="E37" s="164" t="s">
        <v>145</v>
      </c>
      <c r="F37" s="164"/>
      <c r="G37" s="12" t="s">
        <v>142</v>
      </c>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1"/>
      <c r="AM37" s="12"/>
      <c r="AN37" s="12"/>
      <c r="AO37" s="12"/>
      <c r="AP37" s="6"/>
      <c r="AQ37" s="6"/>
      <c r="AR37" s="6"/>
      <c r="AS37" s="6"/>
    </row>
    <row r="38" spans="1:52" ht="19.149999999999999" customHeight="1">
      <c r="A38" s="14"/>
      <c r="B38" s="45"/>
      <c r="C38" s="46"/>
      <c r="D38" s="46"/>
      <c r="E38" s="164" t="s">
        <v>146</v>
      </c>
      <c r="F38" s="164"/>
      <c r="G38" s="12" t="s">
        <v>143</v>
      </c>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1"/>
      <c r="AM38" s="12"/>
      <c r="AN38" s="12"/>
      <c r="AO38" s="12"/>
      <c r="AP38" s="6"/>
      <c r="AQ38" s="6"/>
      <c r="AR38" s="6"/>
      <c r="AS38" s="6"/>
    </row>
    <row r="39" spans="1:52" ht="19.149999999999999" customHeight="1">
      <c r="A39" s="14"/>
      <c r="B39" s="45"/>
      <c r="C39" s="46"/>
      <c r="D39" s="46"/>
      <c r="E39" s="164" t="s">
        <v>147</v>
      </c>
      <c r="F39" s="164"/>
      <c r="G39" s="12" t="s">
        <v>144</v>
      </c>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1"/>
      <c r="AM39" s="12"/>
      <c r="AN39" s="12"/>
      <c r="AO39" s="12"/>
      <c r="AP39" s="6"/>
      <c r="AQ39" s="6"/>
      <c r="AR39" s="6"/>
      <c r="AS39" s="6"/>
    </row>
    <row r="40" spans="1:52" ht="19.149999999999999" customHeight="1">
      <c r="A40" s="14"/>
      <c r="B40" s="45"/>
      <c r="C40" s="46"/>
      <c r="D40" s="46"/>
      <c r="E40" s="164" t="s">
        <v>148</v>
      </c>
      <c r="F40" s="164"/>
      <c r="G40" s="12" t="s">
        <v>154</v>
      </c>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1"/>
      <c r="AM40" s="12"/>
      <c r="AN40" s="12"/>
      <c r="AO40" s="12"/>
      <c r="AP40" s="6"/>
      <c r="AQ40" s="6"/>
      <c r="AR40" s="6"/>
      <c r="AS40" s="6"/>
    </row>
    <row r="41" spans="1:52" ht="19.149999999999999" customHeight="1">
      <c r="A41" s="14"/>
      <c r="B41" s="45"/>
      <c r="C41" s="46"/>
      <c r="D41" s="46"/>
      <c r="E41" s="45"/>
      <c r="F41" s="46"/>
      <c r="G41" s="12" t="s">
        <v>155</v>
      </c>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1"/>
      <c r="AM41" s="12"/>
      <c r="AN41" s="12"/>
      <c r="AO41" s="12"/>
      <c r="AP41" s="6"/>
      <c r="AQ41" s="6"/>
      <c r="AR41" s="6"/>
      <c r="AS41" s="6"/>
    </row>
    <row r="42" spans="1:52" ht="19.149999999999999" customHeight="1">
      <c r="A42" s="14"/>
      <c r="B42" s="45"/>
      <c r="C42" s="46"/>
      <c r="D42" s="46"/>
      <c r="E42" s="45"/>
      <c r="F42" s="46"/>
      <c r="G42" s="12" t="s">
        <v>156</v>
      </c>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1"/>
      <c r="AM42" s="12"/>
      <c r="AN42" s="12"/>
      <c r="AO42" s="12"/>
      <c r="AP42" s="6"/>
      <c r="AQ42" s="6"/>
      <c r="AR42" s="6"/>
      <c r="AS42" s="6"/>
    </row>
    <row r="43" spans="1:52" ht="19.149999999999999" customHeight="1">
      <c r="A43" s="14"/>
      <c r="B43" s="45"/>
      <c r="C43" s="46"/>
      <c r="D43" s="46"/>
      <c r="E43" s="164" t="s">
        <v>149</v>
      </c>
      <c r="F43" s="164"/>
      <c r="G43" s="12" t="s">
        <v>140</v>
      </c>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1"/>
      <c r="AM43" s="12"/>
      <c r="AN43" s="12"/>
      <c r="AO43" s="12"/>
      <c r="AP43" s="6"/>
      <c r="AQ43" s="6"/>
      <c r="AR43" s="6"/>
      <c r="AS43" s="6"/>
    </row>
    <row r="44" spans="1:52" ht="19.149999999999999" customHeight="1">
      <c r="A44" s="14"/>
      <c r="B44" s="45"/>
      <c r="C44" s="46"/>
      <c r="D44" s="46"/>
      <c r="E44" s="164"/>
      <c r="F44" s="164"/>
      <c r="G44" s="12" t="s">
        <v>150</v>
      </c>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1"/>
      <c r="AM44" s="12"/>
      <c r="AN44" s="12"/>
      <c r="AO44" s="12"/>
      <c r="AP44" s="6"/>
      <c r="AQ44" s="6"/>
      <c r="AR44" s="6"/>
      <c r="AS44" s="6"/>
    </row>
    <row r="45" spans="1:52" ht="19.149999999999999" customHeight="1">
      <c r="A45" s="14"/>
      <c r="B45" s="45"/>
      <c r="C45" s="46"/>
      <c r="D45" s="46"/>
      <c r="E45" s="46"/>
      <c r="F45" s="46"/>
      <c r="G45" s="12" t="s">
        <v>151</v>
      </c>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1"/>
      <c r="AM45" s="12"/>
      <c r="AN45" s="12"/>
      <c r="AO45" s="12"/>
      <c r="AP45" s="6"/>
      <c r="AQ45" s="6"/>
      <c r="AR45" s="6"/>
      <c r="AS45" s="6"/>
    </row>
    <row r="46" spans="1:52" ht="19.149999999999999" customHeight="1">
      <c r="A46" s="14"/>
      <c r="B46" s="45"/>
      <c r="C46" s="46"/>
      <c r="D46" s="46"/>
      <c r="E46" s="164" t="s">
        <v>152</v>
      </c>
      <c r="F46" s="164"/>
      <c r="G46" s="12" t="s">
        <v>141</v>
      </c>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1"/>
      <c r="AM46" s="12"/>
      <c r="AN46" s="12"/>
      <c r="AO46" s="12"/>
      <c r="AP46" s="6"/>
      <c r="AQ46" s="6"/>
      <c r="AR46" s="6"/>
      <c r="AS46" s="6"/>
    </row>
    <row r="47" spans="1:52" ht="10.15" customHeight="1">
      <c r="A47" s="14"/>
      <c r="B47" s="45"/>
      <c r="C47" s="46"/>
      <c r="D47" s="46"/>
      <c r="E47" s="46"/>
      <c r="F47" s="46"/>
      <c r="G47" s="4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1"/>
      <c r="AM47" s="12"/>
      <c r="AN47" s="12"/>
      <c r="AO47" s="12"/>
      <c r="AP47" s="6"/>
      <c r="AQ47" s="6"/>
      <c r="AR47" s="6"/>
      <c r="AS47" s="6"/>
    </row>
    <row r="48" spans="1:52" ht="19.149999999999999" customHeight="1">
      <c r="A48" s="14" t="s">
        <v>24</v>
      </c>
      <c r="B48" s="45"/>
      <c r="C48" s="46" t="s">
        <v>25</v>
      </c>
      <c r="D48" s="12"/>
      <c r="E48" s="163" t="s">
        <v>159</v>
      </c>
      <c r="F48" s="163"/>
      <c r="G48" s="158" t="s">
        <v>179</v>
      </c>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row>
    <row r="49" spans="1:52" ht="19.149999999999999" customHeight="1">
      <c r="A49" s="14"/>
      <c r="B49" s="45"/>
      <c r="C49" s="46"/>
      <c r="D49" s="12"/>
      <c r="E49" s="163"/>
      <c r="F49" s="163"/>
      <c r="G49" s="158" t="s">
        <v>254</v>
      </c>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row>
    <row r="50" spans="1:52" ht="19.149999999999999" customHeight="1">
      <c r="A50" s="14"/>
      <c r="B50" s="45"/>
      <c r="C50" s="46"/>
      <c r="D50" s="46"/>
      <c r="E50" s="163" t="s">
        <v>19</v>
      </c>
      <c r="F50" s="163"/>
      <c r="G50" s="158" t="s">
        <v>180</v>
      </c>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row>
    <row r="51" spans="1:52" ht="19.149999999999999" customHeight="1">
      <c r="A51" s="14"/>
      <c r="B51" s="45"/>
      <c r="C51" s="46"/>
      <c r="D51" s="12"/>
      <c r="E51" s="163"/>
      <c r="F51" s="163"/>
      <c r="G51" s="158" t="s">
        <v>160</v>
      </c>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row>
    <row r="52" spans="1:52" ht="19.149999999999999" customHeight="1">
      <c r="A52" s="14"/>
      <c r="B52" s="45"/>
      <c r="C52" s="46"/>
      <c r="D52" s="12"/>
      <c r="E52" s="163" t="s">
        <v>181</v>
      </c>
      <c r="F52" s="163"/>
      <c r="G52" s="4" t="s">
        <v>252</v>
      </c>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2" ht="19.149999999999999" customHeight="1">
      <c r="A53" s="14"/>
      <c r="B53" s="45"/>
      <c r="C53" s="46"/>
      <c r="D53" s="46"/>
      <c r="E53" s="163" t="s">
        <v>233</v>
      </c>
      <c r="F53" s="163"/>
      <c r="G53" s="158" t="s">
        <v>161</v>
      </c>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row>
    <row r="54" spans="1:52" ht="19.149999999999999" customHeight="1">
      <c r="A54" s="14"/>
      <c r="B54" s="45"/>
      <c r="C54" s="46"/>
      <c r="D54" s="46"/>
      <c r="E54" s="12"/>
      <c r="F54" s="12"/>
      <c r="G54" s="158" t="s">
        <v>162</v>
      </c>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row>
    <row r="55" spans="1:52" ht="10.15" customHeight="1">
      <c r="A55" s="14"/>
      <c r="B55" s="45"/>
      <c r="C55" s="46"/>
      <c r="D55" s="46"/>
      <c r="E55" s="46"/>
      <c r="F55" s="46"/>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1"/>
      <c r="AM55" s="12"/>
      <c r="AN55" s="12"/>
      <c r="AO55" s="12"/>
      <c r="AP55" s="6"/>
      <c r="AQ55" s="6"/>
      <c r="AR55" s="6"/>
      <c r="AS55" s="6"/>
    </row>
    <row r="56" spans="1:52" ht="19.149999999999999" customHeight="1">
      <c r="A56" s="14" t="s">
        <v>26</v>
      </c>
      <c r="B56" s="45"/>
      <c r="C56" s="46" t="s">
        <v>27</v>
      </c>
      <c r="D56" s="12"/>
      <c r="E56" s="29" t="s">
        <v>110</v>
      </c>
      <c r="F56" s="46"/>
      <c r="G56" s="13"/>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1"/>
      <c r="AM56" s="12"/>
      <c r="AN56" s="12"/>
      <c r="AO56" s="12"/>
      <c r="AP56" s="6"/>
      <c r="AQ56" s="6"/>
      <c r="AR56" s="6"/>
      <c r="AS56" s="6"/>
    </row>
    <row r="57" spans="1:52" ht="10.15" customHeight="1">
      <c r="A57" s="14"/>
      <c r="B57" s="45"/>
      <c r="C57" s="46"/>
      <c r="D57" s="46"/>
      <c r="E57" s="46"/>
      <c r="F57" s="46"/>
      <c r="G57" s="13"/>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11"/>
      <c r="AM57" s="12"/>
      <c r="AN57" s="12"/>
      <c r="AO57" s="12"/>
      <c r="AP57" s="6"/>
      <c r="AQ57" s="6"/>
      <c r="AR57" s="6"/>
      <c r="AS57" s="6"/>
    </row>
    <row r="58" spans="1:52" ht="19.149999999999999" customHeight="1">
      <c r="A58" s="14" t="s">
        <v>28</v>
      </c>
      <c r="B58" s="45"/>
      <c r="C58" s="46" t="s">
        <v>29</v>
      </c>
      <c r="D58" s="12"/>
      <c r="E58" s="164" t="s">
        <v>14</v>
      </c>
      <c r="F58" s="164"/>
      <c r="G58" s="12" t="s">
        <v>253</v>
      </c>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12"/>
      <c r="AM58" s="12"/>
      <c r="AN58" s="12"/>
      <c r="AO58" s="12"/>
      <c r="AP58" s="6"/>
      <c r="AQ58" s="6"/>
      <c r="AR58" s="6"/>
      <c r="AS58" s="6"/>
    </row>
    <row r="59" spans="1:52" ht="19.149999999999999" customHeight="1">
      <c r="A59" s="14"/>
      <c r="B59" s="45"/>
      <c r="C59" s="46"/>
      <c r="D59" s="12"/>
      <c r="E59" s="164" t="s">
        <v>19</v>
      </c>
      <c r="F59" s="164"/>
      <c r="G59" s="31" t="s">
        <v>137</v>
      </c>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12"/>
      <c r="AM59" s="12"/>
      <c r="AN59" s="12"/>
      <c r="AO59" s="12"/>
      <c r="AP59" s="6"/>
      <c r="AQ59" s="6"/>
      <c r="AR59" s="6"/>
      <c r="AS59" s="6"/>
    </row>
    <row r="60" spans="1:52" ht="19.149999999999999" customHeight="1">
      <c r="A60" s="14"/>
      <c r="B60" s="45"/>
      <c r="C60" s="46"/>
      <c r="D60" s="46"/>
      <c r="E60" s="164" t="s">
        <v>20</v>
      </c>
      <c r="F60" s="164"/>
      <c r="G60" s="12" t="s">
        <v>30</v>
      </c>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78">
        <f>E11</f>
        <v>46145</v>
      </c>
      <c r="AJ60" s="178"/>
      <c r="AK60" s="178"/>
      <c r="AL60" s="178"/>
      <c r="AM60" s="178"/>
      <c r="AN60" s="178"/>
      <c r="AO60" s="178"/>
      <c r="AP60" s="178"/>
      <c r="AQ60" s="178"/>
      <c r="AR60" s="178"/>
      <c r="AS60" s="178"/>
      <c r="AT60" s="178"/>
      <c r="AU60" s="178"/>
      <c r="AV60" s="178"/>
      <c r="AW60" s="178"/>
      <c r="AX60" s="178"/>
      <c r="AY60" s="178"/>
      <c r="AZ60" s="178"/>
    </row>
    <row r="61" spans="1:52" ht="19.149999999999999" customHeight="1">
      <c r="A61" s="14"/>
      <c r="B61" s="45"/>
      <c r="C61" s="46"/>
      <c r="D61" s="46"/>
      <c r="E61" s="164" t="s">
        <v>32</v>
      </c>
      <c r="F61" s="164"/>
      <c r="G61" s="12" t="s">
        <v>31</v>
      </c>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6"/>
      <c r="AQ61" s="6"/>
      <c r="AR61" s="6"/>
      <c r="AS61" s="6"/>
    </row>
    <row r="62" spans="1:52" ht="19.149999999999999" customHeight="1">
      <c r="A62" s="14"/>
      <c r="B62" s="45"/>
      <c r="C62" s="46"/>
      <c r="D62" s="46"/>
      <c r="E62" s="45"/>
      <c r="F62" s="46"/>
      <c r="G62" s="12" t="s">
        <v>111</v>
      </c>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6"/>
      <c r="AQ62" s="6"/>
      <c r="AR62" s="6"/>
      <c r="AS62" s="6"/>
    </row>
    <row r="63" spans="1:52" ht="19.149999999999999" customHeight="1">
      <c r="A63" s="14"/>
      <c r="B63" s="45"/>
      <c r="C63" s="46"/>
      <c r="D63" s="46"/>
      <c r="E63" s="164" t="s">
        <v>33</v>
      </c>
      <c r="F63" s="164"/>
      <c r="G63" s="12" t="s">
        <v>153</v>
      </c>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6"/>
      <c r="AQ63" s="6"/>
      <c r="AR63" s="6"/>
      <c r="AS63" s="6"/>
    </row>
    <row r="64" spans="1:52" ht="19.149999999999999" customHeight="1">
      <c r="A64" s="14"/>
      <c r="B64" s="45"/>
      <c r="C64" s="46"/>
      <c r="D64" s="46"/>
      <c r="E64" s="164" t="s">
        <v>23</v>
      </c>
      <c r="F64" s="164"/>
      <c r="G64" s="12" t="s">
        <v>248</v>
      </c>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6"/>
      <c r="AQ64" s="6"/>
      <c r="AR64" s="6"/>
      <c r="AS64" s="6"/>
    </row>
    <row r="65" spans="1:45" ht="19.149999999999999" customHeight="1">
      <c r="A65" s="14"/>
      <c r="B65" s="45"/>
      <c r="C65" s="46"/>
      <c r="D65" s="46"/>
      <c r="E65" s="45"/>
      <c r="F65" s="45"/>
      <c r="G65" s="12" t="s">
        <v>249</v>
      </c>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6"/>
      <c r="AQ65" s="6"/>
      <c r="AR65" s="6"/>
      <c r="AS65" s="6"/>
    </row>
    <row r="66" spans="1:45" ht="19.149999999999999" customHeight="1">
      <c r="A66" s="14"/>
      <c r="B66" s="45"/>
      <c r="C66" s="46"/>
      <c r="D66" s="46"/>
      <c r="E66" s="12"/>
      <c r="F66" s="46"/>
      <c r="G66" s="12" t="s">
        <v>34</v>
      </c>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6"/>
      <c r="AQ66" s="6"/>
      <c r="AR66" s="6"/>
      <c r="AS66" s="6"/>
    </row>
    <row r="67" spans="1:45" ht="19.149999999999999" customHeight="1">
      <c r="A67" s="14"/>
      <c r="B67" s="45"/>
      <c r="C67" s="46"/>
      <c r="D67" s="46"/>
      <c r="E67" s="12"/>
      <c r="F67" s="46"/>
      <c r="G67" s="12" t="s">
        <v>35</v>
      </c>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6"/>
      <c r="AQ67" s="6"/>
      <c r="AR67" s="6"/>
      <c r="AS67" s="6"/>
    </row>
    <row r="68" spans="1:45" ht="10.15" customHeight="1">
      <c r="A68" s="14"/>
      <c r="B68" s="45"/>
      <c r="C68" s="46"/>
      <c r="D68" s="46"/>
      <c r="E68" s="46"/>
      <c r="F68" s="46"/>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6"/>
      <c r="AQ68" s="6"/>
      <c r="AR68" s="6"/>
      <c r="AS68" s="6"/>
    </row>
    <row r="69" spans="1:45" ht="19.149999999999999" customHeight="1">
      <c r="A69" s="14" t="s">
        <v>36</v>
      </c>
      <c r="B69" s="45"/>
      <c r="C69" s="46" t="s">
        <v>37</v>
      </c>
      <c r="D69" s="12"/>
      <c r="E69" s="164" t="s">
        <v>38</v>
      </c>
      <c r="F69" s="164"/>
      <c r="G69" s="177" t="s">
        <v>242</v>
      </c>
      <c r="H69" s="177"/>
      <c r="I69" s="177"/>
      <c r="J69" s="158" t="s">
        <v>39</v>
      </c>
      <c r="K69" s="158"/>
      <c r="L69" s="158"/>
      <c r="M69" s="158"/>
      <c r="N69" s="158"/>
      <c r="O69" s="12"/>
      <c r="P69" s="176">
        <v>8400</v>
      </c>
      <c r="Q69" s="176"/>
      <c r="R69" s="176"/>
      <c r="S69" s="176"/>
      <c r="T69" s="176"/>
      <c r="U69" s="12"/>
      <c r="V69" s="12"/>
      <c r="W69" s="45"/>
      <c r="AB69" s="12"/>
      <c r="AC69" s="12"/>
      <c r="AD69" s="12"/>
      <c r="AE69" s="12"/>
      <c r="AF69" s="12"/>
      <c r="AG69" s="12"/>
      <c r="AH69" s="12"/>
      <c r="AI69" s="12"/>
      <c r="AJ69" s="12"/>
      <c r="AK69" s="12"/>
      <c r="AL69" s="12"/>
      <c r="AM69" s="12"/>
      <c r="AN69" s="12"/>
      <c r="AO69" s="20"/>
    </row>
    <row r="70" spans="1:45" ht="19.149999999999999" customHeight="1">
      <c r="A70" s="14"/>
      <c r="B70" s="45"/>
      <c r="C70" s="46"/>
      <c r="D70" s="12"/>
      <c r="E70" s="164" t="s">
        <v>38</v>
      </c>
      <c r="F70" s="164"/>
      <c r="G70" s="177" t="s">
        <v>243</v>
      </c>
      <c r="H70" s="177"/>
      <c r="I70" s="177"/>
      <c r="J70" s="158" t="s">
        <v>39</v>
      </c>
      <c r="K70" s="158"/>
      <c r="L70" s="158"/>
      <c r="M70" s="158"/>
      <c r="N70" s="158"/>
      <c r="O70" s="12"/>
      <c r="P70" s="176">
        <v>4800</v>
      </c>
      <c r="Q70" s="176"/>
      <c r="R70" s="176"/>
      <c r="S70" s="176"/>
      <c r="T70" s="176"/>
      <c r="U70" s="12"/>
      <c r="V70" s="12"/>
      <c r="W70" s="45"/>
      <c r="AB70" s="12"/>
      <c r="AC70" s="12"/>
      <c r="AD70" s="12"/>
      <c r="AE70" s="12"/>
      <c r="AF70" s="12"/>
      <c r="AG70" s="12"/>
      <c r="AH70" s="12"/>
      <c r="AI70" s="12"/>
      <c r="AJ70" s="12"/>
      <c r="AK70" s="12"/>
      <c r="AL70" s="12"/>
      <c r="AM70" s="12"/>
      <c r="AN70" s="12"/>
      <c r="AO70" s="20"/>
    </row>
    <row r="71" spans="1:45" ht="10.15" customHeight="1">
      <c r="A71" s="14"/>
      <c r="B71" s="45"/>
      <c r="C71" s="46"/>
      <c r="D71" s="46"/>
      <c r="E71" s="46"/>
      <c r="F71" s="46"/>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6"/>
      <c r="AQ71" s="6"/>
      <c r="AR71" s="6"/>
      <c r="AS71" s="6"/>
    </row>
    <row r="72" spans="1:45" ht="19.149999999999999" customHeight="1">
      <c r="A72" s="14" t="s">
        <v>40</v>
      </c>
      <c r="B72" s="45"/>
      <c r="C72" s="46" t="s">
        <v>41</v>
      </c>
      <c r="D72" s="12"/>
      <c r="E72" s="12" t="s">
        <v>42</v>
      </c>
      <c r="F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6"/>
      <c r="AQ72" s="6"/>
      <c r="AR72" s="6"/>
      <c r="AS72" s="6"/>
    </row>
    <row r="73" spans="1:45" ht="19.149999999999999" customHeight="1">
      <c r="A73" s="14"/>
      <c r="B73" s="45"/>
      <c r="C73" s="46"/>
      <c r="D73" s="12"/>
      <c r="E73" s="12"/>
      <c r="F73" s="12"/>
      <c r="G73" s="158" t="s">
        <v>43</v>
      </c>
      <c r="H73" s="158"/>
      <c r="I73" s="158"/>
      <c r="J73" s="158"/>
      <c r="K73" s="12"/>
      <c r="L73" s="172" t="s">
        <v>44</v>
      </c>
      <c r="M73" s="172"/>
      <c r="N73" s="172"/>
      <c r="O73" s="172"/>
      <c r="P73" s="172"/>
      <c r="Q73" s="12"/>
      <c r="R73" s="158" t="s">
        <v>112</v>
      </c>
      <c r="S73" s="158"/>
      <c r="T73" s="158"/>
      <c r="U73" s="158"/>
      <c r="V73" s="158"/>
      <c r="W73" s="158"/>
      <c r="X73" s="158"/>
      <c r="Y73" s="158"/>
      <c r="Z73" s="158"/>
      <c r="AA73" s="158"/>
      <c r="AB73" s="158"/>
      <c r="AC73" s="158"/>
      <c r="AD73" s="158"/>
      <c r="AE73" s="158"/>
      <c r="AF73" s="158"/>
      <c r="AG73" s="158"/>
      <c r="AH73" s="12"/>
      <c r="AI73" s="12"/>
      <c r="AJ73" s="12"/>
      <c r="AK73" s="12"/>
      <c r="AL73" s="12"/>
      <c r="AM73" s="12"/>
      <c r="AN73" s="12"/>
      <c r="AO73" s="12"/>
      <c r="AP73" s="6"/>
      <c r="AQ73" s="6"/>
      <c r="AR73" s="6"/>
      <c r="AS73" s="6"/>
    </row>
    <row r="74" spans="1:45" ht="19.149999999999999" customHeight="1">
      <c r="A74" s="14"/>
      <c r="B74" s="45"/>
      <c r="C74" s="46"/>
      <c r="D74" s="46"/>
      <c r="E74" s="46"/>
      <c r="F74" s="12"/>
      <c r="G74" s="12"/>
      <c r="H74" s="12"/>
      <c r="I74" s="12"/>
      <c r="J74" s="12"/>
      <c r="K74" s="12"/>
      <c r="L74" s="172" t="s">
        <v>113</v>
      </c>
      <c r="M74" s="172"/>
      <c r="N74" s="172"/>
      <c r="O74" s="172"/>
      <c r="P74" s="172"/>
      <c r="Q74" s="12"/>
      <c r="R74" s="158" t="s">
        <v>5</v>
      </c>
      <c r="S74" s="158"/>
      <c r="T74" s="158"/>
      <c r="U74" s="158"/>
      <c r="V74" s="158"/>
      <c r="W74" s="158"/>
      <c r="X74" s="158"/>
      <c r="Y74" s="158"/>
      <c r="Z74" s="158"/>
      <c r="AA74" s="158"/>
      <c r="AB74" s="158"/>
      <c r="AC74" s="158"/>
      <c r="AD74" s="158"/>
      <c r="AE74" s="158"/>
      <c r="AF74" s="158"/>
      <c r="AG74" s="158"/>
      <c r="AH74" s="12"/>
      <c r="AI74" s="12"/>
      <c r="AJ74" s="12"/>
      <c r="AK74" s="12"/>
      <c r="AL74" s="12"/>
      <c r="AM74" s="12"/>
      <c r="AN74" s="12"/>
      <c r="AO74" s="12"/>
      <c r="AP74" s="6"/>
      <c r="AQ74" s="6"/>
      <c r="AR74" s="6"/>
      <c r="AS74" s="6"/>
    </row>
    <row r="75" spans="1:45" ht="19.149999999999999" customHeight="1">
      <c r="A75" s="14"/>
      <c r="B75" s="45"/>
      <c r="C75" s="46"/>
      <c r="D75" s="46"/>
      <c r="E75" s="164" t="s">
        <v>103</v>
      </c>
      <c r="F75" s="164"/>
      <c r="G75" s="19" t="s">
        <v>102</v>
      </c>
      <c r="H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6"/>
      <c r="AQ75" s="6"/>
      <c r="AR75" s="6"/>
      <c r="AS75" s="6"/>
    </row>
    <row r="76" spans="1:45" s="12" customFormat="1" ht="19.149999999999999" customHeight="1">
      <c r="A76" s="14"/>
      <c r="B76" s="45"/>
      <c r="C76" s="46"/>
      <c r="D76" s="46"/>
      <c r="E76" s="165" t="s">
        <v>99</v>
      </c>
      <c r="F76" s="165"/>
      <c r="G76" s="18" t="s">
        <v>186</v>
      </c>
      <c r="H76" s="72"/>
      <c r="I76" s="22"/>
      <c r="J76" s="44"/>
      <c r="Y76" s="14"/>
      <c r="Z76" s="45"/>
      <c r="AA76" s="45"/>
      <c r="AC76" s="44"/>
      <c r="AD76" s="44"/>
      <c r="AE76" s="44"/>
      <c r="AF76" s="44"/>
      <c r="AI76" s="22"/>
      <c r="AJ76" s="22"/>
    </row>
    <row r="77" spans="1:45" s="12" customFormat="1" ht="19.149999999999999" customHeight="1">
      <c r="A77" s="14"/>
      <c r="B77" s="45"/>
      <c r="C77" s="46"/>
      <c r="D77" s="46"/>
      <c r="E77" s="71"/>
      <c r="F77" s="71"/>
      <c r="G77" s="166" t="s">
        <v>187</v>
      </c>
      <c r="H77" s="166"/>
      <c r="I77" s="73" t="s">
        <v>188</v>
      </c>
      <c r="J77" s="44"/>
      <c r="Y77" s="14"/>
      <c r="Z77" s="45"/>
      <c r="AA77" s="45"/>
      <c r="AC77" s="44"/>
      <c r="AD77" s="44"/>
      <c r="AE77" s="44"/>
      <c r="AF77" s="44"/>
      <c r="AI77" s="22"/>
      <c r="AJ77" s="22"/>
    </row>
    <row r="78" spans="1:45" s="12" customFormat="1" ht="19.149999999999999" customHeight="1">
      <c r="A78" s="14"/>
      <c r="B78" s="45"/>
      <c r="C78" s="46"/>
      <c r="D78" s="46"/>
      <c r="E78" s="71"/>
      <c r="F78" s="71"/>
      <c r="G78" s="74"/>
      <c r="H78" s="22"/>
      <c r="I78" s="73" t="s">
        <v>189</v>
      </c>
      <c r="J78" s="44"/>
      <c r="Y78" s="14"/>
      <c r="Z78" s="45"/>
      <c r="AA78" s="45"/>
      <c r="AC78" s="44"/>
      <c r="AD78" s="44"/>
      <c r="AE78" s="44"/>
      <c r="AF78" s="44"/>
      <c r="AI78" s="22"/>
      <c r="AJ78" s="22"/>
    </row>
    <row r="79" spans="1:45" s="12" customFormat="1" ht="19.149999999999999" customHeight="1">
      <c r="A79" s="14"/>
      <c r="B79" s="45"/>
      <c r="C79" s="46"/>
      <c r="D79" s="46"/>
      <c r="E79" s="71"/>
      <c r="F79" s="71"/>
      <c r="G79" s="166" t="s">
        <v>187</v>
      </c>
      <c r="H79" s="166"/>
      <c r="I79" s="73" t="s">
        <v>190</v>
      </c>
      <c r="J79" s="44"/>
      <c r="Y79" s="14"/>
      <c r="Z79" s="45"/>
      <c r="AA79" s="45"/>
      <c r="AC79" s="44"/>
      <c r="AD79" s="44"/>
      <c r="AE79" s="44"/>
      <c r="AF79" s="44"/>
      <c r="AI79" s="22"/>
      <c r="AJ79" s="22"/>
    </row>
    <row r="80" spans="1:45" s="12" customFormat="1" ht="19.149999999999999" customHeight="1">
      <c r="A80" s="14"/>
      <c r="B80" s="45"/>
      <c r="C80" s="46"/>
      <c r="D80" s="46"/>
      <c r="E80" s="71"/>
      <c r="F80" s="71"/>
      <c r="G80" s="166" t="s">
        <v>187</v>
      </c>
      <c r="H80" s="166"/>
      <c r="I80" s="73" t="s">
        <v>255</v>
      </c>
      <c r="J80" s="44"/>
      <c r="Y80" s="14"/>
      <c r="Z80" s="45"/>
      <c r="AA80" s="45"/>
      <c r="AC80" s="44"/>
      <c r="AD80" s="44"/>
      <c r="AE80" s="44"/>
      <c r="AF80" s="44"/>
      <c r="AI80" s="22"/>
      <c r="AJ80" s="22"/>
    </row>
    <row r="81" spans="1:55" ht="19.149999999999999" customHeight="1">
      <c r="A81" s="14"/>
      <c r="B81" s="45"/>
      <c r="C81" s="46"/>
      <c r="D81" s="46"/>
      <c r="E81" s="164" t="s">
        <v>22</v>
      </c>
      <c r="F81" s="164"/>
      <c r="G81" s="12" t="s">
        <v>45</v>
      </c>
      <c r="H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6"/>
      <c r="AQ81" s="6"/>
      <c r="AR81" s="6"/>
      <c r="AS81" s="6"/>
    </row>
    <row r="82" spans="1:55" s="12" customFormat="1" ht="19.149999999999999" customHeight="1">
      <c r="A82" s="14"/>
      <c r="B82" s="45"/>
      <c r="C82" s="46"/>
      <c r="D82" s="46"/>
      <c r="G82" s="47"/>
    </row>
    <row r="83" spans="1:55" ht="10.15" customHeight="1">
      <c r="A83" s="14"/>
      <c r="B83" s="45"/>
      <c r="C83" s="46"/>
      <c r="D83" s="46"/>
      <c r="E83" s="46"/>
      <c r="F83" s="12"/>
      <c r="G83" s="12"/>
      <c r="H83" s="12"/>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12"/>
      <c r="AN83" s="12"/>
      <c r="AO83" s="12"/>
      <c r="AP83" s="6"/>
      <c r="AQ83" s="6"/>
      <c r="AR83" s="6"/>
      <c r="AS83" s="6"/>
    </row>
    <row r="84" spans="1:55" ht="19.149999999999999" customHeight="1">
      <c r="A84" s="14" t="s">
        <v>46</v>
      </c>
      <c r="B84" s="45"/>
      <c r="C84" s="46" t="s">
        <v>47</v>
      </c>
      <c r="D84" s="12"/>
      <c r="E84" s="161">
        <v>46105</v>
      </c>
      <c r="F84" s="161"/>
      <c r="G84" s="161"/>
      <c r="H84" s="161"/>
      <c r="I84" s="161"/>
      <c r="J84" s="161"/>
      <c r="K84" s="161"/>
      <c r="L84" s="161"/>
      <c r="M84" s="161"/>
      <c r="N84" s="161"/>
      <c r="O84" s="161"/>
      <c r="P84" s="32"/>
      <c r="R84" s="158" t="s">
        <v>48</v>
      </c>
      <c r="S84" s="158"/>
      <c r="T84" s="158"/>
      <c r="U84" s="158"/>
      <c r="V84" s="158"/>
      <c r="W84" s="158"/>
      <c r="X84" s="12"/>
      <c r="Y84" s="12"/>
      <c r="Z84" s="12"/>
      <c r="AA84" s="12"/>
      <c r="AB84" s="12"/>
      <c r="AC84" s="12"/>
      <c r="AD84" s="12"/>
      <c r="AE84" s="12"/>
      <c r="AF84" s="12"/>
      <c r="AH84" s="12"/>
      <c r="AI84" s="12"/>
      <c r="AJ84" s="12"/>
      <c r="AK84" s="12"/>
      <c r="AL84" s="12"/>
      <c r="AM84" s="12"/>
      <c r="AN84" s="12"/>
      <c r="AO84" s="12"/>
      <c r="AP84" s="6"/>
      <c r="AQ84" s="6"/>
      <c r="AR84" s="6"/>
      <c r="AS84" s="6"/>
    </row>
    <row r="85" spans="1:55" ht="10.15" customHeight="1">
      <c r="A85" s="14"/>
      <c r="B85" s="45"/>
      <c r="C85" s="46"/>
      <c r="D85" s="46"/>
      <c r="E85" s="46"/>
      <c r="F85" s="46"/>
      <c r="G85" s="12"/>
      <c r="H85" s="12"/>
      <c r="I85" s="14"/>
      <c r="J85" s="45"/>
      <c r="K85" s="14"/>
      <c r="L85" s="45"/>
      <c r="M85" s="14"/>
      <c r="N85" s="45"/>
      <c r="O85" s="14"/>
      <c r="P85" s="12"/>
      <c r="Q85" s="44"/>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6"/>
      <c r="AQ85" s="6"/>
      <c r="AR85" s="6"/>
      <c r="AS85" s="6"/>
    </row>
    <row r="86" spans="1:55" ht="19.149999999999999" customHeight="1">
      <c r="A86" s="14" t="s">
        <v>49</v>
      </c>
      <c r="B86" s="45"/>
      <c r="C86" s="46" t="s">
        <v>50</v>
      </c>
      <c r="D86" s="12"/>
      <c r="E86" s="12" t="s">
        <v>119</v>
      </c>
      <c r="F86" s="46"/>
      <c r="G86" s="12"/>
      <c r="H86" s="12"/>
      <c r="I86" s="14"/>
      <c r="J86" s="45"/>
      <c r="K86" s="14"/>
      <c r="L86" s="45"/>
      <c r="M86" s="14"/>
      <c r="N86" s="45"/>
      <c r="O86" s="14"/>
      <c r="P86" s="12"/>
      <c r="Q86" s="44"/>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6"/>
      <c r="AQ86" s="6"/>
      <c r="AR86" s="6"/>
      <c r="AS86" s="6"/>
    </row>
    <row r="87" spans="1:55" ht="19.149999999999999" customHeight="1">
      <c r="A87" s="14"/>
      <c r="B87" s="45"/>
      <c r="C87" s="46"/>
      <c r="D87" s="46"/>
      <c r="E87" s="164" t="s">
        <v>14</v>
      </c>
      <c r="F87" s="164"/>
      <c r="G87" s="158" t="s">
        <v>97</v>
      </c>
      <c r="H87" s="158"/>
      <c r="I87" s="158"/>
      <c r="J87" s="158"/>
      <c r="K87" s="158"/>
      <c r="L87" s="158"/>
      <c r="M87" s="158"/>
      <c r="N87" s="158"/>
      <c r="O87" s="158"/>
      <c r="P87" s="158"/>
      <c r="Q87" s="158"/>
      <c r="R87" s="158"/>
      <c r="S87" s="158"/>
      <c r="T87" s="158"/>
      <c r="U87" s="158"/>
      <c r="V87" s="158"/>
      <c r="W87" s="158"/>
      <c r="X87" s="158"/>
      <c r="Y87" s="158"/>
      <c r="Z87" s="158"/>
      <c r="AA87" s="158"/>
      <c r="AB87" s="158"/>
      <c r="AC87" s="158"/>
      <c r="AD87" s="175" t="s">
        <v>169</v>
      </c>
      <c r="AE87" s="175"/>
      <c r="AF87" s="175"/>
      <c r="AG87" s="175"/>
      <c r="AH87" s="175"/>
      <c r="AI87" s="175"/>
      <c r="AJ87" s="175"/>
      <c r="AK87" s="175"/>
      <c r="AL87" s="175"/>
      <c r="AM87" s="175"/>
      <c r="AN87" s="175"/>
      <c r="AO87" s="175"/>
      <c r="AP87" s="175"/>
      <c r="AQ87" s="175"/>
      <c r="AR87" s="175"/>
      <c r="AS87" s="175"/>
      <c r="AT87" s="175"/>
      <c r="AU87" s="175"/>
      <c r="AV87" s="175"/>
      <c r="AW87" s="175"/>
      <c r="AX87" s="175"/>
      <c r="AY87" s="175"/>
      <c r="AZ87" s="175"/>
      <c r="BA87" s="175"/>
    </row>
    <row r="88" spans="1:55" ht="19.149999999999999" customHeight="1">
      <c r="A88" s="14"/>
      <c r="B88" s="45"/>
      <c r="C88" s="46"/>
      <c r="D88" s="46"/>
      <c r="E88" s="12"/>
      <c r="F88" s="12"/>
      <c r="G88" s="12" t="s">
        <v>114</v>
      </c>
      <c r="H88" s="14"/>
      <c r="I88" s="14"/>
      <c r="J88" s="45"/>
      <c r="K88" s="14"/>
      <c r="L88" s="45"/>
      <c r="M88" s="14"/>
      <c r="N88" s="12"/>
      <c r="O88" s="44"/>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row>
    <row r="89" spans="1:55" ht="19.149999999999999" customHeight="1">
      <c r="A89" s="14"/>
      <c r="B89" s="45"/>
      <c r="C89" s="46"/>
      <c r="D89" s="46"/>
      <c r="E89" s="164" t="s">
        <v>129</v>
      </c>
      <c r="F89" s="164"/>
      <c r="G89" s="12" t="s">
        <v>170</v>
      </c>
      <c r="H89" s="14"/>
      <c r="I89" s="14"/>
      <c r="J89" s="45"/>
      <c r="K89" s="14"/>
      <c r="L89" s="45"/>
      <c r="M89" s="14"/>
      <c r="N89" s="12"/>
      <c r="O89" s="44"/>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row>
    <row r="90" spans="1:55" ht="19.149999999999999" customHeight="1">
      <c r="A90" s="14"/>
      <c r="B90" s="45"/>
      <c r="C90" s="46"/>
      <c r="D90" s="46"/>
      <c r="E90" s="31"/>
      <c r="F90" s="12"/>
      <c r="G90" s="31" t="s">
        <v>98</v>
      </c>
      <c r="H90" s="31"/>
      <c r="I90" s="31"/>
      <c r="J90" s="31"/>
      <c r="K90" s="31"/>
      <c r="L90" s="31"/>
      <c r="M90" s="31"/>
      <c r="N90"/>
      <c r="O90"/>
      <c r="P90"/>
      <c r="Q90"/>
      <c r="R90"/>
      <c r="S90" s="171" t="s">
        <v>171</v>
      </c>
      <c r="T90" s="171"/>
      <c r="U90" s="171"/>
      <c r="V90" s="171"/>
      <c r="W90" s="171"/>
      <c r="X90" s="171"/>
      <c r="Y90" s="171"/>
      <c r="Z90" s="171"/>
      <c r="AA90" s="171"/>
      <c r="AB90" s="171"/>
      <c r="AC90" s="171"/>
      <c r="AD90" s="171"/>
      <c r="AE90" s="171"/>
      <c r="AF90" s="171"/>
      <c r="AG90" s="171"/>
      <c r="AH90" s="171"/>
      <c r="AI90" s="171"/>
      <c r="AJ90" s="171"/>
      <c r="AK90" s="171"/>
      <c r="AL90" s="171"/>
      <c r="AN90" s="12" t="s">
        <v>115</v>
      </c>
      <c r="AO90" s="164" t="s">
        <v>116</v>
      </c>
      <c r="AP90" s="164"/>
      <c r="AQ90" s="164"/>
      <c r="AR90" s="164" t="s">
        <v>117</v>
      </c>
      <c r="AS90" s="164"/>
      <c r="AT90" s="164" t="s">
        <v>182</v>
      </c>
      <c r="AU90" s="164"/>
      <c r="AV90" s="164"/>
      <c r="AW90" s="164"/>
      <c r="AX90" s="164"/>
      <c r="AY90" s="164"/>
      <c r="BA90" s="164" t="s">
        <v>118</v>
      </c>
      <c r="BB90" s="164"/>
      <c r="BC90" s="44" t="s">
        <v>107</v>
      </c>
    </row>
    <row r="91" spans="1:55" s="12" customFormat="1" ht="19.149999999999999" customHeight="1">
      <c r="A91" s="14"/>
      <c r="B91" s="45"/>
      <c r="C91" s="46"/>
      <c r="D91" s="46"/>
      <c r="E91" s="46"/>
      <c r="F91" s="46"/>
      <c r="G91" s="48"/>
      <c r="H91" s="49"/>
      <c r="J91" s="50"/>
      <c r="K91" s="50"/>
      <c r="L91" s="50"/>
      <c r="M91" s="50"/>
      <c r="N91" s="50"/>
      <c r="O91" s="50"/>
      <c r="P91" s="50"/>
      <c r="Q91" s="51"/>
      <c r="R91" s="51"/>
      <c r="S91" s="51"/>
      <c r="T91" s="51"/>
      <c r="U91" s="51"/>
      <c r="V91" s="51"/>
      <c r="W91" s="51"/>
      <c r="X91" s="51"/>
      <c r="Y91" s="51"/>
      <c r="Z91" s="51"/>
      <c r="AA91" s="50"/>
      <c r="AB91" s="50"/>
      <c r="AC91" s="50"/>
      <c r="AD91" s="50"/>
      <c r="AE91" s="50"/>
      <c r="AF91" s="50"/>
      <c r="AG91" s="50"/>
      <c r="AH91" s="50"/>
      <c r="AI91" s="50"/>
      <c r="AJ91" s="50"/>
      <c r="AK91" s="50"/>
    </row>
    <row r="92" spans="1:55" ht="19.149999999999999" customHeight="1">
      <c r="A92" s="14"/>
      <c r="B92" s="45"/>
      <c r="C92" s="46"/>
      <c r="D92" s="46"/>
      <c r="E92" s="160"/>
      <c r="F92" s="160"/>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M92" s="12"/>
      <c r="AN92" s="12"/>
      <c r="AQ92" s="31"/>
      <c r="AR92" s="31"/>
      <c r="AS92" s="31"/>
      <c r="AT92" s="31"/>
      <c r="AU92" s="31"/>
      <c r="AV92" s="12"/>
      <c r="AW92" s="12"/>
      <c r="AX92" s="12"/>
      <c r="AY92" s="12"/>
    </row>
    <row r="93" spans="1:55" ht="19.149999999999999" customHeight="1">
      <c r="A93" s="14"/>
      <c r="B93" s="45"/>
      <c r="C93" s="46"/>
      <c r="D93" s="46"/>
      <c r="E93" s="46"/>
      <c r="F93" s="46"/>
      <c r="G93" s="174"/>
      <c r="H93" s="174"/>
      <c r="I93" s="173"/>
      <c r="J93" s="173"/>
      <c r="K93" s="173"/>
      <c r="L93" s="173"/>
      <c r="M93" s="173"/>
      <c r="N93" s="173"/>
      <c r="O93" s="12"/>
      <c r="P93" s="104"/>
      <c r="Q93" s="12"/>
      <c r="R93" s="12"/>
      <c r="S93" s="12"/>
      <c r="T93" s="12"/>
      <c r="U93" s="12"/>
      <c r="V93" s="12"/>
      <c r="W93" s="12"/>
      <c r="X93" s="12"/>
      <c r="AJ93" s="164"/>
      <c r="AK93" s="164"/>
      <c r="AL93" s="164"/>
      <c r="AM93" s="164"/>
      <c r="AN93" s="164"/>
      <c r="AO93" s="164"/>
      <c r="AQ93" s="164"/>
      <c r="AR93" s="164"/>
      <c r="AS93" s="12"/>
      <c r="AT93" s="12"/>
      <c r="AU93" s="12"/>
    </row>
    <row r="94" spans="1:55" s="12" customFormat="1" ht="19.149999999999999" customHeight="1">
      <c r="A94" s="14"/>
      <c r="B94" s="45"/>
      <c r="C94" s="46"/>
      <c r="D94" s="46"/>
      <c r="E94" s="46"/>
      <c r="F94" s="46"/>
      <c r="G94" s="48"/>
      <c r="J94" s="22"/>
      <c r="K94" s="22"/>
      <c r="L94" s="22"/>
      <c r="M94" s="44"/>
      <c r="AB94" s="14"/>
      <c r="AC94" s="45"/>
      <c r="AD94" s="45"/>
      <c r="AF94" s="44"/>
      <c r="AG94" s="44"/>
      <c r="AH94" s="44"/>
      <c r="AI94" s="44"/>
      <c r="AL94" s="22"/>
      <c r="AM94" s="22"/>
    </row>
    <row r="95" spans="1:55" ht="19.149999999999999" customHeight="1">
      <c r="A95" s="14"/>
      <c r="B95" s="45"/>
      <c r="C95" s="46"/>
      <c r="D95" s="46"/>
      <c r="E95" s="44" t="s">
        <v>52</v>
      </c>
      <c r="F95" s="46"/>
      <c r="H95" s="12"/>
      <c r="I95" s="22"/>
      <c r="J95" s="22"/>
      <c r="K95" s="22"/>
      <c r="L95" s="44"/>
      <c r="M95" s="12"/>
      <c r="N95" s="12"/>
      <c r="O95" s="12"/>
      <c r="P95" s="12"/>
      <c r="Q95" s="12"/>
      <c r="R95" s="12"/>
      <c r="S95" s="12"/>
      <c r="T95" s="12"/>
      <c r="V95" s="12"/>
      <c r="W95" s="12"/>
      <c r="X95" s="12"/>
      <c r="Y95" s="12"/>
      <c r="Z95" s="12"/>
      <c r="AA95" s="14"/>
      <c r="AB95" s="45"/>
      <c r="AI95" s="12"/>
    </row>
    <row r="96" spans="1:55" ht="19.149999999999999" customHeight="1">
      <c r="A96" s="14"/>
      <c r="B96" s="45"/>
      <c r="C96" s="46"/>
      <c r="D96" s="46"/>
      <c r="E96" s="167" t="s">
        <v>99</v>
      </c>
      <c r="F96" s="167"/>
      <c r="G96" s="12" t="s">
        <v>51</v>
      </c>
      <c r="I96" s="22"/>
      <c r="J96" s="22"/>
      <c r="K96" s="22"/>
      <c r="L96" s="44"/>
      <c r="M96" s="12"/>
      <c r="N96" s="12"/>
      <c r="O96" s="12"/>
      <c r="P96" s="12"/>
      <c r="Q96" s="12"/>
      <c r="R96" s="12"/>
      <c r="S96" s="12"/>
      <c r="T96" s="12"/>
      <c r="U96" s="12"/>
      <c r="V96" s="12"/>
      <c r="W96" s="12"/>
      <c r="X96" s="12"/>
      <c r="Y96" s="12"/>
      <c r="Z96" s="12"/>
      <c r="AA96" s="14"/>
      <c r="AB96" s="45"/>
      <c r="AC96" s="45"/>
      <c r="AD96" s="12"/>
      <c r="AE96" s="44"/>
      <c r="AF96" s="44"/>
      <c r="AG96" s="44"/>
      <c r="AH96" s="44"/>
      <c r="AI96" s="12"/>
      <c r="AJ96" s="12"/>
      <c r="AK96" s="22"/>
      <c r="AL96" s="22"/>
      <c r="AM96" s="12"/>
      <c r="AN96" s="12"/>
      <c r="AO96" s="12"/>
      <c r="AP96" s="6"/>
      <c r="AQ96" s="6"/>
      <c r="AR96" s="6"/>
    </row>
    <row r="97" spans="1:54" ht="19.149999999999999" customHeight="1">
      <c r="A97" s="14"/>
      <c r="B97" s="45"/>
      <c r="C97" s="46"/>
      <c r="D97" s="46"/>
      <c r="E97" s="167" t="s">
        <v>99</v>
      </c>
      <c r="F97" s="167"/>
      <c r="G97" s="12" t="s">
        <v>100</v>
      </c>
      <c r="I97" s="22"/>
      <c r="J97" s="22"/>
      <c r="K97" s="22"/>
      <c r="L97" s="44"/>
      <c r="M97" s="12"/>
      <c r="N97" s="12"/>
      <c r="O97" s="12"/>
      <c r="P97" s="12"/>
      <c r="Q97" s="12"/>
      <c r="R97" s="12"/>
      <c r="S97" s="12"/>
      <c r="T97" s="12"/>
      <c r="U97" s="12"/>
      <c r="V97" s="12"/>
      <c r="W97" s="12"/>
      <c r="X97" s="12"/>
      <c r="Y97" s="12"/>
      <c r="Z97" s="12"/>
      <c r="AA97" s="14"/>
      <c r="AB97" s="45"/>
      <c r="AC97" s="45"/>
      <c r="AD97" s="12"/>
      <c r="AE97" s="44"/>
      <c r="AF97" s="44"/>
      <c r="AG97" s="44"/>
      <c r="AH97" s="44"/>
      <c r="AI97" s="12"/>
      <c r="AJ97" s="12"/>
      <c r="AK97" s="22"/>
      <c r="AL97" s="22"/>
      <c r="AM97" s="12"/>
      <c r="AN97" s="12"/>
      <c r="AO97" s="12"/>
      <c r="AP97" s="6"/>
      <c r="AQ97" s="6"/>
      <c r="AR97" s="6"/>
    </row>
    <row r="98" spans="1:54" ht="19.149999999999999" customHeight="1">
      <c r="A98" s="14"/>
      <c r="B98" s="45"/>
      <c r="C98" s="46"/>
      <c r="D98" s="46"/>
      <c r="E98" s="167" t="s">
        <v>99</v>
      </c>
      <c r="F98" s="167"/>
      <c r="G98" s="170">
        <f>E84+3</f>
        <v>46108</v>
      </c>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05"/>
    </row>
    <row r="99" spans="1:54" ht="19.149999999999999" customHeight="1">
      <c r="A99" s="14"/>
      <c r="B99" s="45"/>
      <c r="C99" s="46"/>
      <c r="D99" s="46"/>
      <c r="E99" s="46"/>
      <c r="F99" s="46"/>
      <c r="G99" s="12" t="s">
        <v>53</v>
      </c>
      <c r="I99" s="22"/>
      <c r="J99" s="22"/>
      <c r="K99" s="22"/>
      <c r="L99" s="44"/>
      <c r="M99" s="12"/>
      <c r="N99" s="12"/>
      <c r="O99" s="12"/>
      <c r="P99" s="12"/>
      <c r="Q99" s="12"/>
      <c r="R99" s="12"/>
      <c r="S99" s="12"/>
      <c r="T99" s="12"/>
      <c r="U99" s="12"/>
      <c r="V99" s="12"/>
      <c r="W99" s="12"/>
      <c r="X99" s="12"/>
      <c r="Y99" s="12"/>
      <c r="Z99" s="12"/>
      <c r="AA99" s="14"/>
      <c r="AB99" s="45"/>
      <c r="AC99" s="45"/>
      <c r="AD99" s="12"/>
      <c r="AE99" s="44"/>
      <c r="AF99" s="44"/>
      <c r="AG99" s="44"/>
      <c r="AH99" s="44"/>
      <c r="AI99" s="12"/>
      <c r="AJ99" s="12"/>
      <c r="AK99" s="22"/>
      <c r="AL99" s="22"/>
      <c r="AM99" s="12"/>
      <c r="AN99" s="12"/>
      <c r="AO99" s="12"/>
      <c r="AP99" s="6"/>
      <c r="AQ99" s="6"/>
      <c r="AR99" s="6"/>
    </row>
    <row r="100" spans="1:54" ht="10.15" customHeight="1">
      <c r="A100" s="14"/>
      <c r="B100" s="45"/>
      <c r="C100" s="46"/>
      <c r="D100" s="46"/>
      <c r="E100" s="46"/>
      <c r="F100" s="46"/>
      <c r="G100" s="22"/>
      <c r="H100" s="12"/>
      <c r="I100" s="22"/>
      <c r="J100" s="22"/>
      <c r="K100" s="22"/>
      <c r="L100" s="44"/>
      <c r="M100" s="12"/>
      <c r="N100" s="12"/>
      <c r="O100" s="12"/>
      <c r="P100" s="12"/>
      <c r="Q100" s="12"/>
      <c r="R100" s="12"/>
      <c r="S100" s="12"/>
      <c r="T100" s="12"/>
      <c r="U100" s="12"/>
      <c r="V100" s="12"/>
      <c r="W100" s="12"/>
      <c r="X100" s="12"/>
      <c r="Y100" s="12"/>
      <c r="Z100" s="12"/>
      <c r="AA100" s="14"/>
      <c r="AB100" s="45"/>
      <c r="AC100" s="45"/>
      <c r="AD100" s="12"/>
      <c r="AE100" s="44"/>
      <c r="AF100" s="44"/>
      <c r="AG100" s="44"/>
      <c r="AH100" s="44"/>
      <c r="AI100" s="12"/>
      <c r="AJ100" s="12"/>
      <c r="AK100" s="22"/>
      <c r="AL100" s="22"/>
      <c r="AM100" s="12"/>
      <c r="AN100" s="12"/>
      <c r="AO100" s="12"/>
      <c r="AP100" s="6"/>
      <c r="AQ100" s="6"/>
      <c r="AR100" s="6"/>
    </row>
    <row r="101" spans="1:54" ht="19.149999999999999" customHeight="1">
      <c r="A101" s="14" t="s">
        <v>132</v>
      </c>
      <c r="B101" s="45"/>
      <c r="C101" s="46" t="s">
        <v>131</v>
      </c>
      <c r="D101" s="12"/>
      <c r="E101" s="158" t="s">
        <v>158</v>
      </c>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c r="AY101" s="158"/>
      <c r="AZ101" s="158"/>
    </row>
    <row r="102" spans="1:54" ht="19.149999999999999" customHeight="1">
      <c r="A102" s="14"/>
      <c r="B102" s="45"/>
      <c r="C102" s="46"/>
      <c r="D102" s="46"/>
      <c r="E102" s="159" t="s">
        <v>167</v>
      </c>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row>
    <row r="103" spans="1:54" ht="19.149999999999999" customHeight="1">
      <c r="A103" s="14"/>
      <c r="B103" s="45"/>
      <c r="C103" s="46"/>
      <c r="D103" s="46"/>
      <c r="E103" s="169" t="s">
        <v>250</v>
      </c>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c r="AL103" s="169"/>
      <c r="AM103" s="169"/>
      <c r="AN103" s="169"/>
      <c r="AO103" s="169"/>
      <c r="AP103" s="169"/>
      <c r="AQ103" s="169"/>
      <c r="AR103" s="169"/>
      <c r="AS103" s="169"/>
      <c r="AT103" s="169"/>
      <c r="AU103" s="169"/>
      <c r="AV103" s="169"/>
      <c r="AW103" s="169"/>
      <c r="AX103" s="169"/>
      <c r="AY103" s="169"/>
      <c r="AZ103" s="169"/>
    </row>
    <row r="104" spans="1:54" ht="19.149999999999999" customHeight="1">
      <c r="A104" s="14"/>
      <c r="B104" s="45"/>
      <c r="C104" s="46"/>
      <c r="D104" s="46"/>
      <c r="E104" s="159" t="s">
        <v>168</v>
      </c>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row>
    <row r="105" spans="1:54" ht="19.149999999999999" customHeight="1">
      <c r="A105" s="14"/>
      <c r="B105" s="45"/>
      <c r="C105" s="46"/>
      <c r="D105" s="46"/>
      <c r="E105" s="169" t="s">
        <v>251</v>
      </c>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c r="AS105" s="169"/>
      <c r="AT105" s="169"/>
      <c r="AU105" s="169"/>
      <c r="AV105" s="169"/>
      <c r="AW105" s="169"/>
      <c r="AX105" s="169"/>
      <c r="AY105" s="169"/>
      <c r="AZ105" s="169"/>
      <c r="BA105" s="169"/>
      <c r="BB105" s="169"/>
    </row>
    <row r="106" spans="1:54" ht="19.149999999999999" customHeight="1">
      <c r="A106" s="14"/>
      <c r="B106" s="45"/>
      <c r="C106" s="46"/>
      <c r="D106" s="46"/>
      <c r="E106" s="159" t="s">
        <v>163</v>
      </c>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row>
    <row r="107" spans="1:54" ht="10.15" customHeight="1">
      <c r="A107" s="14"/>
      <c r="B107" s="45"/>
      <c r="C107" s="46"/>
      <c r="D107" s="46"/>
      <c r="E107" s="46"/>
      <c r="F107" s="46"/>
      <c r="G107" s="22"/>
      <c r="H107" s="12"/>
      <c r="I107" s="22"/>
      <c r="J107" s="22"/>
      <c r="K107" s="22"/>
      <c r="L107" s="44"/>
      <c r="M107" s="12"/>
      <c r="N107" s="12"/>
      <c r="O107" s="12"/>
      <c r="P107" s="12"/>
      <c r="Q107" s="12"/>
      <c r="R107" s="12"/>
      <c r="S107" s="12"/>
      <c r="T107" s="12"/>
      <c r="U107" s="12"/>
      <c r="V107" s="12"/>
      <c r="W107" s="12"/>
      <c r="X107" s="12"/>
      <c r="Y107" s="12"/>
      <c r="Z107" s="12"/>
      <c r="AA107" s="14"/>
      <c r="AB107" s="45"/>
      <c r="AC107" s="45"/>
      <c r="AD107" s="12"/>
      <c r="AE107" s="44"/>
      <c r="AF107" s="44"/>
      <c r="AG107" s="44"/>
      <c r="AH107" s="44"/>
      <c r="AI107" s="12"/>
      <c r="AJ107" s="12"/>
      <c r="AK107" s="22"/>
      <c r="AL107" s="22"/>
      <c r="AM107" s="12"/>
      <c r="AN107" s="12"/>
      <c r="AO107" s="12"/>
      <c r="AP107" s="6"/>
      <c r="AQ107" s="6"/>
      <c r="AR107" s="6"/>
    </row>
    <row r="108" spans="1:54" ht="19.149999999999999" customHeight="1">
      <c r="A108" s="14" t="s">
        <v>130</v>
      </c>
      <c r="B108" s="45"/>
      <c r="C108" s="46" t="s">
        <v>54</v>
      </c>
      <c r="D108" s="46"/>
      <c r="E108" s="164" t="s">
        <v>14</v>
      </c>
      <c r="F108" s="164"/>
      <c r="G108" s="12" t="s">
        <v>120</v>
      </c>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12"/>
      <c r="AM108" s="12"/>
      <c r="AN108" s="12"/>
      <c r="AO108" s="12"/>
      <c r="AP108" s="6"/>
      <c r="AQ108" s="6"/>
      <c r="AR108" s="6"/>
    </row>
    <row r="109" spans="1:54" ht="19.149999999999999" customHeight="1">
      <c r="A109" s="14"/>
      <c r="B109" s="45"/>
      <c r="C109" s="46"/>
      <c r="D109" s="46"/>
      <c r="E109" s="12"/>
      <c r="F109" s="46"/>
      <c r="G109" s="12" t="s">
        <v>121</v>
      </c>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12"/>
      <c r="AM109" s="12"/>
      <c r="AN109" s="12"/>
      <c r="AO109" s="12"/>
      <c r="AP109" s="6"/>
      <c r="AQ109" s="6"/>
      <c r="AR109" s="6"/>
    </row>
    <row r="110" spans="1:54" ht="19.149999999999999" customHeight="1">
      <c r="A110" s="14"/>
      <c r="B110" s="45"/>
      <c r="C110" s="46"/>
      <c r="D110" s="46"/>
      <c r="E110" s="164" t="s">
        <v>19</v>
      </c>
      <c r="F110" s="164"/>
      <c r="G110" s="12" t="s">
        <v>136</v>
      </c>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12"/>
      <c r="AM110" s="12"/>
      <c r="AN110" s="12"/>
      <c r="AO110" s="12"/>
      <c r="AP110" s="6"/>
      <c r="AQ110" s="6"/>
      <c r="AR110" s="6"/>
    </row>
    <row r="111" spans="1:54" ht="19.149999999999999" customHeight="1">
      <c r="A111" s="14"/>
      <c r="B111" s="45"/>
      <c r="C111" s="46"/>
      <c r="D111" s="46"/>
      <c r="E111" s="164" t="s">
        <v>20</v>
      </c>
      <c r="F111" s="164"/>
      <c r="G111" s="12" t="s">
        <v>55</v>
      </c>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6"/>
      <c r="AQ111" s="6"/>
      <c r="AR111" s="6"/>
    </row>
    <row r="112" spans="1:54" ht="19.149999999999999" customHeight="1">
      <c r="A112" s="14"/>
      <c r="B112" s="45"/>
      <c r="C112" s="46"/>
      <c r="D112" s="46"/>
      <c r="E112" s="164" t="s">
        <v>21</v>
      </c>
      <c r="F112" s="164"/>
      <c r="G112" s="12" t="s">
        <v>56</v>
      </c>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6"/>
      <c r="AQ112" s="6"/>
      <c r="AR112" s="6"/>
    </row>
    <row r="113" spans="1:44" ht="19.149999999999999" customHeight="1">
      <c r="A113" s="14"/>
      <c r="B113" s="45"/>
      <c r="C113" s="46"/>
      <c r="D113" s="46"/>
      <c r="E113" s="12"/>
      <c r="F113" s="46"/>
      <c r="G113" s="12" t="s">
        <v>57</v>
      </c>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6"/>
      <c r="AQ113" s="6"/>
      <c r="AR113" s="6"/>
    </row>
    <row r="114" spans="1:44" ht="17.25" customHeight="1">
      <c r="E114" s="163" t="s">
        <v>124</v>
      </c>
      <c r="F114" s="163"/>
      <c r="G114" s="31" t="s">
        <v>122</v>
      </c>
      <c r="H114" s="12"/>
      <c r="I114" s="12"/>
      <c r="J114" s="12"/>
      <c r="K114" s="12"/>
      <c r="L114" s="12"/>
      <c r="M114" s="12"/>
      <c r="N114" s="12"/>
      <c r="O114" s="12"/>
      <c r="P114" s="12"/>
      <c r="Q114" s="12"/>
      <c r="R114" s="12"/>
      <c r="S114" s="12"/>
    </row>
    <row r="115" spans="1:44" ht="17.25" customHeight="1">
      <c r="E115" s="163" t="s">
        <v>125</v>
      </c>
      <c r="F115" s="163"/>
      <c r="G115" s="31" t="s">
        <v>123</v>
      </c>
      <c r="H115" s="12"/>
      <c r="I115" s="12"/>
      <c r="J115" s="12"/>
      <c r="K115" s="12"/>
      <c r="L115" s="12"/>
      <c r="M115" s="12"/>
      <c r="N115" s="12"/>
      <c r="O115" s="12"/>
      <c r="P115" s="12"/>
      <c r="Q115" s="12"/>
      <c r="R115" s="12"/>
      <c r="S115" s="12"/>
    </row>
    <row r="116" spans="1:44" ht="19.149999999999999" customHeight="1">
      <c r="A116" s="14"/>
      <c r="B116" s="45"/>
      <c r="C116" s="46"/>
      <c r="D116" s="12"/>
      <c r="E116" s="164" t="s">
        <v>126</v>
      </c>
      <c r="F116" s="164"/>
      <c r="G116" s="12" t="s">
        <v>58</v>
      </c>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6"/>
      <c r="AQ116" s="6"/>
      <c r="AR116" s="6"/>
    </row>
    <row r="117" spans="1:44" ht="19.149999999999999" customHeight="1">
      <c r="A117" s="14"/>
      <c r="B117" s="12"/>
      <c r="C117" s="46"/>
      <c r="D117" s="12"/>
      <c r="E117" s="168" t="s">
        <v>127</v>
      </c>
      <c r="F117" s="168"/>
      <c r="G117" s="12" t="s">
        <v>59</v>
      </c>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6"/>
      <c r="AQ117" s="6"/>
      <c r="AR117" s="6"/>
    </row>
    <row r="118" spans="1:44" ht="19.149999999999999" customHeight="1">
      <c r="A118" s="14"/>
      <c r="B118" s="12"/>
      <c r="C118" s="46"/>
      <c r="D118" s="12"/>
      <c r="G118" s="12" t="s">
        <v>60</v>
      </c>
      <c r="I118" s="12"/>
      <c r="J118" s="12"/>
      <c r="K118" s="12"/>
      <c r="L118" s="12"/>
      <c r="M118" s="12"/>
      <c r="N118" s="12"/>
      <c r="O118" s="12"/>
      <c r="P118" s="12"/>
      <c r="Q118" s="12"/>
      <c r="R118" s="22"/>
      <c r="S118" s="12"/>
      <c r="T118" s="15"/>
      <c r="U118" s="15"/>
      <c r="V118" s="15"/>
      <c r="W118" s="12"/>
      <c r="X118" s="16"/>
      <c r="Y118" s="16"/>
      <c r="Z118" s="16"/>
      <c r="AA118" s="16"/>
      <c r="AB118" s="16"/>
      <c r="AC118" s="16"/>
      <c r="AD118" s="16"/>
      <c r="AE118" s="16"/>
      <c r="AF118" s="12"/>
      <c r="AG118" s="16"/>
      <c r="AH118" s="16"/>
      <c r="AI118" s="17"/>
      <c r="AJ118" s="16"/>
      <c r="AK118" s="12"/>
      <c r="AL118" s="12"/>
      <c r="AM118" s="12"/>
      <c r="AN118" s="12"/>
      <c r="AO118" s="12"/>
      <c r="AP118" s="6"/>
      <c r="AQ118" s="6"/>
      <c r="AR118" s="6"/>
    </row>
    <row r="119" spans="1:44" ht="19.149999999999999" customHeight="1">
      <c r="A119" s="14"/>
      <c r="B119" s="45"/>
      <c r="C119" s="46"/>
      <c r="D119" s="46"/>
      <c r="E119" s="164" t="s">
        <v>128</v>
      </c>
      <c r="F119" s="164"/>
      <c r="G119" s="12" t="s">
        <v>139</v>
      </c>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6"/>
      <c r="AQ119" s="6"/>
      <c r="AR119" s="6"/>
    </row>
    <row r="120" spans="1:44" ht="19.149999999999999" customHeight="1">
      <c r="A120" s="14"/>
      <c r="B120" s="12"/>
      <c r="C120" s="46"/>
      <c r="D120" s="12"/>
      <c r="E120" s="164" t="s">
        <v>135</v>
      </c>
      <c r="F120" s="164"/>
      <c r="G120" s="18" t="s">
        <v>61</v>
      </c>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6"/>
      <c r="AQ120" s="6"/>
      <c r="AR120" s="6"/>
    </row>
    <row r="121" spans="1:44" ht="19.149999999999999" customHeight="1">
      <c r="A121" s="24"/>
      <c r="B121" s="6"/>
      <c r="C121" s="27"/>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row>
    <row r="122" spans="1:44" ht="19.149999999999999" customHeight="1"/>
    <row r="123" spans="1:44" ht="19.149999999999999" customHeight="1"/>
    <row r="124" spans="1:44" ht="19.149999999999999" customHeight="1"/>
    <row r="125" spans="1:44" ht="19.149999999999999" customHeight="1"/>
  </sheetData>
  <mergeCells count="107">
    <mergeCell ref="E5:Q5"/>
    <mergeCell ref="P69:T69"/>
    <mergeCell ref="E61:F61"/>
    <mergeCell ref="E64:F64"/>
    <mergeCell ref="E58:F58"/>
    <mergeCell ref="E24:F24"/>
    <mergeCell ref="E22:AZ22"/>
    <mergeCell ref="E36:AZ36"/>
    <mergeCell ref="E37:F37"/>
    <mergeCell ref="E38:F38"/>
    <mergeCell ref="E39:F39"/>
    <mergeCell ref="E40:F40"/>
    <mergeCell ref="E43:F43"/>
    <mergeCell ref="E44:F44"/>
    <mergeCell ref="E15:AZ15"/>
    <mergeCell ref="E28:F28"/>
    <mergeCell ref="E51:F51"/>
    <mergeCell ref="E60:F60"/>
    <mergeCell ref="E63:F63"/>
    <mergeCell ref="E9:N9"/>
    <mergeCell ref="E53:F53"/>
    <mergeCell ref="E59:F59"/>
    <mergeCell ref="E13:Q13"/>
    <mergeCell ref="BA90:BB90"/>
    <mergeCell ref="AD87:BA87"/>
    <mergeCell ref="R74:AG74"/>
    <mergeCell ref="AL13:AM13"/>
    <mergeCell ref="E27:F27"/>
    <mergeCell ref="E69:F69"/>
    <mergeCell ref="G73:J73"/>
    <mergeCell ref="L73:P73"/>
    <mergeCell ref="R73:AG73"/>
    <mergeCell ref="E70:F70"/>
    <mergeCell ref="J70:N70"/>
    <mergeCell ref="P70:T70"/>
    <mergeCell ref="G69:I69"/>
    <mergeCell ref="G70:I70"/>
    <mergeCell ref="G48:AY48"/>
    <mergeCell ref="G53:AY53"/>
    <mergeCell ref="G54:AY54"/>
    <mergeCell ref="E26:F26"/>
    <mergeCell ref="E32:F32"/>
    <mergeCell ref="AI60:AZ60"/>
    <mergeCell ref="E49:F49"/>
    <mergeCell ref="E52:F52"/>
    <mergeCell ref="G50:AY50"/>
    <mergeCell ref="E48:F48"/>
    <mergeCell ref="AT90:AY90"/>
    <mergeCell ref="S90:AL90"/>
    <mergeCell ref="E75:F75"/>
    <mergeCell ref="AQ93:AR93"/>
    <mergeCell ref="L74:P74"/>
    <mergeCell ref="E84:O84"/>
    <mergeCell ref="R84:W84"/>
    <mergeCell ref="E87:F87"/>
    <mergeCell ref="G87:AC87"/>
    <mergeCell ref="E81:F81"/>
    <mergeCell ref="I93:N93"/>
    <mergeCell ref="G80:H80"/>
    <mergeCell ref="G77:H77"/>
    <mergeCell ref="G93:H93"/>
    <mergeCell ref="E89:F89"/>
    <mergeCell ref="AO90:AQ90"/>
    <mergeCell ref="AR90:AS90"/>
    <mergeCell ref="E120:F120"/>
    <mergeCell ref="E96:F96"/>
    <mergeCell ref="E97:F97"/>
    <mergeCell ref="E98:F98"/>
    <mergeCell ref="E117:F117"/>
    <mergeCell ref="E119:F119"/>
    <mergeCell ref="E116:F116"/>
    <mergeCell ref="E111:F111"/>
    <mergeCell ref="E112:F112"/>
    <mergeCell ref="E108:F108"/>
    <mergeCell ref="E110:F110"/>
    <mergeCell ref="E114:F114"/>
    <mergeCell ref="E106:AZ106"/>
    <mergeCell ref="E105:BB105"/>
    <mergeCell ref="E103:AZ103"/>
    <mergeCell ref="E104:AZ104"/>
    <mergeCell ref="E115:F115"/>
    <mergeCell ref="E101:AZ101"/>
    <mergeCell ref="G98:BA98"/>
    <mergeCell ref="A1:BC1"/>
    <mergeCell ref="A2:BC2"/>
    <mergeCell ref="G51:AY51"/>
    <mergeCell ref="E102:AZ102"/>
    <mergeCell ref="E92:F92"/>
    <mergeCell ref="E11:O11"/>
    <mergeCell ref="R11:V11"/>
    <mergeCell ref="G49:AY49"/>
    <mergeCell ref="E50:F50"/>
    <mergeCell ref="J69:N69"/>
    <mergeCell ref="E46:F46"/>
    <mergeCell ref="E23:F23"/>
    <mergeCell ref="G23:AZ23"/>
    <mergeCell ref="E34:F34"/>
    <mergeCell ref="E31:F31"/>
    <mergeCell ref="E25:F25"/>
    <mergeCell ref="G16:AZ16"/>
    <mergeCell ref="E17:AZ17"/>
    <mergeCell ref="AO13:AQ13"/>
    <mergeCell ref="E16:F16"/>
    <mergeCell ref="AS13:AW13"/>
    <mergeCell ref="E76:F76"/>
    <mergeCell ref="G79:H79"/>
    <mergeCell ref="AJ93:AO93"/>
  </mergeCells>
  <phoneticPr fontId="1"/>
  <dataValidations count="1">
    <dataValidation imeMode="fullAlpha" allowBlank="1" showInputMessage="1" showErrorMessage="1" sqref="L12 K85:K86 I85:I86 J12 M85:M86 H88:I89 K88:K89" xr:uid="{00000000-0002-0000-0100-000000000000}"/>
  </dataValidations>
  <hyperlinks>
    <hyperlink ref="AD87" r:id="rId1" display="http://gifusyoubad.sports.coocan.jp/" xr:uid="{00000000-0004-0000-0100-000000000000}"/>
    <hyperlink ref="S90:AF90" r:id="rId2" display="gifu_syoubad@nifty.com" xr:uid="{00000000-0004-0000-0100-000001000000}"/>
    <hyperlink ref="S90" r:id="rId3" xr:uid="{00000000-0004-0000-0100-000002000000}"/>
    <hyperlink ref="AD87:BA87" r:id="rId4" display="(http://gifusyoubad.gifu-badminton.com/)" xr:uid="{00000000-0004-0000-0100-000003000000}"/>
    <hyperlink ref="S90:AL90" r:id="rId5" display="gifu_syoubad@gifu-badminton.com" xr:uid="{00000000-0004-0000-0100-000004000000}"/>
  </hyperlinks>
  <printOptions horizontalCentered="1"/>
  <pageMargins left="0.39370078740157483" right="0.39370078740157483" top="0.78740157480314965" bottom="0.39370078740157483" header="0.31496062992125984" footer="0.31496062992125984"/>
  <pageSetup paperSize="9" scale="89" fitToHeight="0" orientation="portrait" horizontalDpi="4294967293" verticalDpi="300" r:id="rId6"/>
  <rowBreaks count="3" manualBreakCount="3">
    <brk id="47" max="16383" man="1"/>
    <brk id="94" max="16383" man="1"/>
    <brk id="10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F19"/>
  <sheetViews>
    <sheetView zoomScaleNormal="100" zoomScaleSheetLayoutView="100" workbookViewId="0">
      <selection activeCell="F1" sqref="F1"/>
    </sheetView>
  </sheetViews>
  <sheetFormatPr defaultColWidth="8.75" defaultRowHeight="27.75" customHeight="1"/>
  <cols>
    <col min="1" max="1" width="9.625" style="33" customWidth="1"/>
    <col min="2" max="2" width="25.625" style="33" customWidth="1"/>
    <col min="3" max="4" width="17.25" style="33" customWidth="1"/>
    <col min="5" max="5" width="9.625" style="33" customWidth="1"/>
    <col min="6" max="16384" width="8.75" style="33"/>
  </cols>
  <sheetData>
    <row r="1" spans="1:6" ht="27.75" customHeight="1">
      <c r="A1" s="188" t="str">
        <f>'02_若葉　要項'!$A$1&amp;" "&amp;LEFT('02_若葉　要項'!$A$2,FIND("要項",'02_若葉　要項'!$A$2)-1)</f>
        <v>第４２回 若葉カップ全国小学生バドミントン大会 岐阜県予選会</v>
      </c>
      <c r="B1" s="188"/>
      <c r="C1" s="188"/>
      <c r="D1" s="188"/>
      <c r="E1" s="188"/>
      <c r="F1" s="125"/>
    </row>
    <row r="2" spans="1:6" ht="27.75" customHeight="1">
      <c r="A2" s="189" t="s">
        <v>62</v>
      </c>
      <c r="B2" s="189"/>
      <c r="C2" s="189"/>
      <c r="D2" s="189"/>
      <c r="E2" s="189"/>
      <c r="F2" s="70"/>
    </row>
    <row r="3" spans="1:6" ht="27.75" customHeight="1" thickBot="1">
      <c r="A3" s="34"/>
      <c r="B3" s="35"/>
      <c r="C3" s="34"/>
      <c r="D3" s="34"/>
      <c r="E3" s="34"/>
      <c r="F3" s="34"/>
    </row>
    <row r="4" spans="1:6" ht="27.75" customHeight="1" thickBot="1">
      <c r="A4" s="34"/>
      <c r="B4" s="62" t="s">
        <v>63</v>
      </c>
      <c r="C4" s="182"/>
      <c r="D4" s="183"/>
      <c r="E4" s="34"/>
      <c r="F4" s="34"/>
    </row>
    <row r="5" spans="1:6" ht="27.75" customHeight="1" thickBot="1">
      <c r="A5" s="36"/>
      <c r="B5" s="63" t="s">
        <v>64</v>
      </c>
      <c r="C5" s="58" t="s">
        <v>65</v>
      </c>
      <c r="D5" s="53" t="s">
        <v>66</v>
      </c>
      <c r="E5" s="36"/>
      <c r="F5" s="36"/>
    </row>
    <row r="6" spans="1:6" ht="27.75" customHeight="1">
      <c r="A6" s="34"/>
      <c r="B6" s="64" t="s">
        <v>165</v>
      </c>
      <c r="C6" s="59">
        <v>0</v>
      </c>
      <c r="D6" s="54">
        <v>0</v>
      </c>
      <c r="E6" s="52"/>
      <c r="F6" s="34"/>
    </row>
    <row r="7" spans="1:6" ht="27.75" customHeight="1" thickBot="1">
      <c r="A7" s="34"/>
      <c r="B7" s="65" t="s">
        <v>166</v>
      </c>
      <c r="C7" s="60">
        <v>0</v>
      </c>
      <c r="D7" s="55">
        <v>0</v>
      </c>
      <c r="E7" s="52"/>
      <c r="F7" s="34"/>
    </row>
    <row r="8" spans="1:6" ht="27.75" customHeight="1" thickBot="1">
      <c r="A8" s="34"/>
      <c r="B8" s="66" t="s">
        <v>164</v>
      </c>
      <c r="C8" s="61">
        <v>0</v>
      </c>
      <c r="D8" s="56">
        <v>0</v>
      </c>
      <c r="E8" s="52"/>
      <c r="F8" s="34"/>
    </row>
    <row r="9" spans="1:6" ht="27.75" customHeight="1" thickBot="1">
      <c r="A9" s="34"/>
      <c r="B9" s="67" t="s">
        <v>138</v>
      </c>
      <c r="C9" s="61">
        <f>SUM(C6:C8)</f>
        <v>0</v>
      </c>
      <c r="D9" s="56">
        <f>SUM(D6:D8)</f>
        <v>0</v>
      </c>
      <c r="E9" s="37"/>
      <c r="F9" s="37"/>
    </row>
    <row r="10" spans="1:6" ht="27.75" customHeight="1">
      <c r="A10" s="34"/>
      <c r="B10" s="190" t="s">
        <v>244</v>
      </c>
      <c r="C10" s="151" t="s">
        <v>242</v>
      </c>
      <c r="D10" s="152">
        <v>8400</v>
      </c>
      <c r="E10" s="37"/>
      <c r="F10" s="37"/>
    </row>
    <row r="11" spans="1:6" ht="27.75" customHeight="1" thickBot="1">
      <c r="A11" s="34"/>
      <c r="B11" s="191"/>
      <c r="C11" s="153" t="s">
        <v>243</v>
      </c>
      <c r="D11" s="154">
        <v>4800</v>
      </c>
      <c r="E11" s="37"/>
      <c r="F11" s="37"/>
    </row>
    <row r="12" spans="1:6" ht="27.75" customHeight="1" thickBot="1">
      <c r="A12" s="34"/>
      <c r="B12" s="184" t="s">
        <v>67</v>
      </c>
      <c r="C12" s="185"/>
      <c r="D12" s="57">
        <f>D10*(C6+C7)+D11*C8</f>
        <v>0</v>
      </c>
      <c r="E12" s="34"/>
      <c r="F12" s="37"/>
    </row>
    <row r="13" spans="1:6" ht="27.75" customHeight="1">
      <c r="A13" s="34"/>
      <c r="B13" s="37"/>
      <c r="C13" s="37"/>
      <c r="D13" s="37"/>
      <c r="E13" s="37"/>
      <c r="F13" s="37"/>
    </row>
    <row r="14" spans="1:6" ht="27.75" customHeight="1">
      <c r="A14" s="34"/>
      <c r="B14" s="37" t="s">
        <v>68</v>
      </c>
      <c r="C14" s="38"/>
      <c r="D14" s="38"/>
      <c r="E14" s="37"/>
      <c r="F14" s="37"/>
    </row>
    <row r="15" spans="1:6" ht="27.75" customHeight="1">
      <c r="A15" s="34"/>
      <c r="B15" s="34" t="s">
        <v>69</v>
      </c>
      <c r="C15" s="37"/>
      <c r="D15" s="37"/>
      <c r="E15" s="37"/>
      <c r="F15" s="37"/>
    </row>
    <row r="16" spans="1:6" ht="27.75" customHeight="1" thickBot="1">
      <c r="A16" s="34"/>
      <c r="B16" s="34"/>
      <c r="C16" s="37"/>
      <c r="D16" s="37"/>
      <c r="E16" s="37"/>
      <c r="F16" s="37"/>
    </row>
    <row r="17" spans="1:6" ht="27.75" customHeight="1">
      <c r="A17" s="34"/>
      <c r="B17" s="39" t="s">
        <v>70</v>
      </c>
      <c r="C17" s="186"/>
      <c r="D17" s="187"/>
      <c r="E17" s="37"/>
      <c r="F17" s="37"/>
    </row>
    <row r="18" spans="1:6" ht="27.75" customHeight="1" thickBot="1">
      <c r="A18" s="34"/>
      <c r="B18" s="40" t="s">
        <v>71</v>
      </c>
      <c r="C18" s="180"/>
      <c r="D18" s="181"/>
      <c r="E18" s="34"/>
      <c r="F18" s="34"/>
    </row>
    <row r="19" spans="1:6" ht="27.75" customHeight="1">
      <c r="A19" s="34"/>
      <c r="B19" s="34"/>
      <c r="C19" s="34"/>
      <c r="D19" s="34"/>
      <c r="E19" s="12"/>
      <c r="F19" s="34"/>
    </row>
  </sheetData>
  <mergeCells count="7">
    <mergeCell ref="C18:D18"/>
    <mergeCell ref="C4:D4"/>
    <mergeCell ref="B12:C12"/>
    <mergeCell ref="C17:D17"/>
    <mergeCell ref="A1:E1"/>
    <mergeCell ref="A2:E2"/>
    <mergeCell ref="B10:B11"/>
  </mergeCells>
  <phoneticPr fontId="1"/>
  <dataValidations count="1">
    <dataValidation imeMode="disabled" allowBlank="1" showInputMessage="1" showErrorMessage="1" sqref="C6:D8" xr:uid="{00000000-0002-0000-0200-000000000000}"/>
  </dataValidations>
  <printOptions horizontalCentered="1"/>
  <pageMargins left="0.59055118110236227" right="0.59055118110236227"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B1:AB41"/>
  <sheetViews>
    <sheetView zoomScale="70" zoomScaleNormal="70" workbookViewId="0">
      <selection activeCell="B1" sqref="B1"/>
    </sheetView>
  </sheetViews>
  <sheetFormatPr defaultColWidth="8.75" defaultRowHeight="25.15" customHeight="1"/>
  <cols>
    <col min="1" max="1" width="1.625" style="68" customWidth="1"/>
    <col min="2" max="2" width="7.25" style="68" customWidth="1"/>
    <col min="3" max="4" width="13.75" style="68" customWidth="1"/>
    <col min="5" max="5" width="6.25" style="68" customWidth="1"/>
    <col min="6" max="6" width="17.625" style="68" customWidth="1"/>
    <col min="7" max="7" width="5.625" style="68" customWidth="1"/>
    <col min="8" max="8" width="7.25" style="68" customWidth="1"/>
    <col min="9" max="10" width="13.75" style="68" customWidth="1"/>
    <col min="11" max="11" width="6.25" style="68" customWidth="1"/>
    <col min="12" max="12" width="17.625" style="68" customWidth="1"/>
    <col min="13" max="13" width="5.625" style="68" customWidth="1"/>
    <col min="14" max="14" width="7.25" style="68" customWidth="1"/>
    <col min="15" max="16" width="13.75" style="68" customWidth="1"/>
    <col min="17" max="17" width="6.25" style="68" customWidth="1"/>
    <col min="18" max="18" width="17.625" style="68" customWidth="1"/>
    <col min="19" max="19" width="1.625" style="68" customWidth="1"/>
    <col min="20" max="16384" width="8.75" style="68"/>
  </cols>
  <sheetData>
    <row r="1" spans="2:28" ht="25.15" customHeight="1">
      <c r="B1" s="156"/>
      <c r="C1" s="156"/>
      <c r="D1" s="156"/>
      <c r="E1" s="156"/>
      <c r="F1" s="156"/>
      <c r="G1" s="156"/>
      <c r="H1" s="156"/>
      <c r="I1" s="156"/>
      <c r="J1" s="156"/>
      <c r="K1" s="156"/>
      <c r="L1" s="156"/>
      <c r="M1" s="156"/>
      <c r="N1" s="156"/>
      <c r="O1" s="156"/>
      <c r="P1" s="156"/>
      <c r="Q1" s="156"/>
      <c r="R1" s="156"/>
    </row>
    <row r="2" spans="2:28" ht="25.15" customHeight="1">
      <c r="B2" s="199" t="str">
        <f>'02_若葉　要項'!$A$1</f>
        <v>第４２回 若葉カップ全国小学生バドミントン大会</v>
      </c>
      <c r="C2" s="200"/>
      <c r="D2" s="200"/>
      <c r="E2" s="200"/>
      <c r="F2" s="200"/>
      <c r="H2" s="199" t="str">
        <f>'02_若葉　要項'!$A$1</f>
        <v>第４２回 若葉カップ全国小学生バドミントン大会</v>
      </c>
      <c r="I2" s="200"/>
      <c r="J2" s="200"/>
      <c r="K2" s="200"/>
      <c r="L2" s="200"/>
      <c r="N2" s="199" t="str">
        <f>'02_若葉　要項'!$A$1</f>
        <v>第４２回 若葉カップ全国小学生バドミントン大会</v>
      </c>
      <c r="O2" s="200"/>
      <c r="P2" s="200"/>
      <c r="Q2" s="200"/>
      <c r="R2" s="200"/>
    </row>
    <row r="3" spans="2:28" ht="25.15" customHeight="1" thickBot="1">
      <c r="B3" s="201" t="str">
        <f>LEFT('02_若葉　要項'!$A$2,FIND("要項",'02_若葉　要項'!$A$2)-1)</f>
        <v>岐阜県予選会</v>
      </c>
      <c r="C3" s="202"/>
      <c r="D3" s="202"/>
      <c r="E3" s="202"/>
      <c r="F3" s="202"/>
      <c r="H3" s="201" t="str">
        <f>LEFT('02_若葉　要項'!$A$2,FIND("要項",'02_若葉　要項'!$A$2)-1)</f>
        <v>岐阜県予選会</v>
      </c>
      <c r="I3" s="202"/>
      <c r="J3" s="202"/>
      <c r="K3" s="202"/>
      <c r="L3" s="202"/>
      <c r="N3" s="201" t="str">
        <f>LEFT('02_若葉　要項'!$A$2,FIND("要項",'02_若葉　要項'!$A$2)-1)</f>
        <v>岐阜県予選会</v>
      </c>
      <c r="O3" s="202"/>
      <c r="P3" s="202"/>
      <c r="Q3" s="202"/>
      <c r="R3" s="202"/>
    </row>
    <row r="4" spans="2:28" ht="25.15" customHeight="1" thickBot="1">
      <c r="B4" s="213" t="s">
        <v>165</v>
      </c>
      <c r="C4" s="214"/>
      <c r="D4" s="214"/>
      <c r="E4" s="214"/>
      <c r="F4" s="215"/>
      <c r="H4" s="208" t="s">
        <v>166</v>
      </c>
      <c r="I4" s="209"/>
      <c r="J4" s="209"/>
      <c r="K4" s="209"/>
      <c r="L4" s="210"/>
      <c r="N4" s="203" t="s">
        <v>164</v>
      </c>
      <c r="O4" s="204"/>
      <c r="P4" s="204"/>
      <c r="Q4" s="204"/>
      <c r="R4" s="205"/>
    </row>
    <row r="5" spans="2:28" ht="25.15" customHeight="1">
      <c r="B5" s="83" t="s">
        <v>72</v>
      </c>
      <c r="C5" s="211">
        <v>999</v>
      </c>
      <c r="D5" s="211"/>
      <c r="E5" s="211"/>
      <c r="F5" s="69"/>
      <c r="H5" s="83" t="s">
        <v>72</v>
      </c>
      <c r="I5" s="211"/>
      <c r="J5" s="211"/>
      <c r="K5" s="211"/>
      <c r="L5" s="69"/>
      <c r="N5" s="107" t="s">
        <v>72</v>
      </c>
      <c r="O5" s="206"/>
      <c r="P5" s="206"/>
      <c r="Q5" s="206"/>
      <c r="R5" s="108"/>
    </row>
    <row r="6" spans="2:28" ht="25.15" customHeight="1">
      <c r="B6" s="114"/>
      <c r="C6" s="78" t="s">
        <v>198</v>
      </c>
      <c r="D6" s="79" t="s">
        <v>199</v>
      </c>
      <c r="E6" s="212" t="s">
        <v>75</v>
      </c>
      <c r="F6" s="85"/>
      <c r="H6" s="114"/>
      <c r="I6" s="78" t="s">
        <v>198</v>
      </c>
      <c r="J6" s="79" t="s">
        <v>199</v>
      </c>
      <c r="K6" s="212" t="s">
        <v>75</v>
      </c>
      <c r="L6" s="85"/>
      <c r="N6" s="114"/>
      <c r="O6" s="78" t="s">
        <v>198</v>
      </c>
      <c r="P6" s="79" t="s">
        <v>199</v>
      </c>
      <c r="Q6" s="207" t="s">
        <v>75</v>
      </c>
      <c r="R6" s="85"/>
    </row>
    <row r="7" spans="2:28" ht="25.15" customHeight="1">
      <c r="B7" s="115"/>
      <c r="C7" s="93" t="s">
        <v>200</v>
      </c>
      <c r="D7" s="94" t="s">
        <v>201</v>
      </c>
      <c r="E7" s="212"/>
      <c r="F7" s="86" t="s">
        <v>73</v>
      </c>
      <c r="H7" s="115"/>
      <c r="I7" s="93" t="s">
        <v>200</v>
      </c>
      <c r="J7" s="94" t="s">
        <v>201</v>
      </c>
      <c r="K7" s="212"/>
      <c r="L7" s="86" t="s">
        <v>73</v>
      </c>
      <c r="N7" s="115"/>
      <c r="O7" s="93" t="s">
        <v>200</v>
      </c>
      <c r="P7" s="94" t="s">
        <v>201</v>
      </c>
      <c r="Q7" s="207"/>
      <c r="R7" s="86" t="s">
        <v>73</v>
      </c>
    </row>
    <row r="8" spans="2:28" ht="25.15" customHeight="1">
      <c r="B8" s="84" t="s">
        <v>157</v>
      </c>
      <c r="C8" s="89"/>
      <c r="D8" s="90"/>
      <c r="E8" s="87"/>
      <c r="F8" s="88"/>
      <c r="H8" s="84" t="s">
        <v>157</v>
      </c>
      <c r="I8" s="89"/>
      <c r="J8" s="90"/>
      <c r="K8" s="87"/>
      <c r="L8" s="88"/>
      <c r="N8" s="84" t="s">
        <v>157</v>
      </c>
      <c r="O8" s="89"/>
      <c r="P8" s="90"/>
      <c r="Q8" s="87"/>
      <c r="R8" s="88"/>
    </row>
    <row r="9" spans="2:28" ht="25.15" customHeight="1">
      <c r="B9" s="84" t="s">
        <v>74</v>
      </c>
      <c r="C9" s="91"/>
      <c r="D9" s="92"/>
      <c r="E9" s="87"/>
      <c r="F9" s="88"/>
      <c r="H9" s="84" t="s">
        <v>234</v>
      </c>
      <c r="I9" s="91"/>
      <c r="J9" s="92"/>
      <c r="K9" s="87"/>
      <c r="L9" s="88"/>
      <c r="N9" s="84" t="s">
        <v>234</v>
      </c>
      <c r="O9" s="91"/>
      <c r="P9" s="92"/>
      <c r="Q9" s="87"/>
      <c r="R9" s="88"/>
    </row>
    <row r="10" spans="2:28" ht="25.15" customHeight="1">
      <c r="B10" s="84" t="s">
        <v>74</v>
      </c>
      <c r="C10" s="91"/>
      <c r="D10" s="92"/>
      <c r="E10" s="87"/>
      <c r="F10" s="88"/>
      <c r="H10" s="84" t="s">
        <v>234</v>
      </c>
      <c r="I10" s="91"/>
      <c r="J10" s="92"/>
      <c r="K10" s="87"/>
      <c r="L10" s="88"/>
      <c r="N10" s="109"/>
      <c r="O10" s="106"/>
      <c r="P10" s="106"/>
      <c r="Q10" s="106"/>
      <c r="R10" s="110"/>
      <c r="W10" s="68" ph="1"/>
      <c r="AB10" s="68" ph="1"/>
    </row>
    <row r="11" spans="2:28" ht="25.15" customHeight="1">
      <c r="B11" s="112"/>
      <c r="C11" s="192" t="s">
        <v>202</v>
      </c>
      <c r="D11" s="192"/>
      <c r="E11" s="192"/>
      <c r="F11" s="113"/>
      <c r="H11" s="84"/>
      <c r="I11" s="192" t="s">
        <v>202</v>
      </c>
      <c r="J11" s="192"/>
      <c r="K11" s="192"/>
      <c r="L11" s="88"/>
      <c r="N11" s="84"/>
      <c r="O11" s="192" t="s">
        <v>202</v>
      </c>
      <c r="P11" s="192"/>
      <c r="Q11" s="192"/>
      <c r="R11" s="88"/>
      <c r="W11" s="68" ph="1"/>
      <c r="AB11" s="68" ph="1"/>
    </row>
    <row r="12" spans="2:28" ht="25.15" customHeight="1">
      <c r="B12" s="193">
        <v>1</v>
      </c>
      <c r="C12" s="95"/>
      <c r="D12" s="96"/>
      <c r="E12" s="194">
        <v>9</v>
      </c>
      <c r="F12" s="85"/>
      <c r="H12" s="193">
        <v>1</v>
      </c>
      <c r="I12" s="95"/>
      <c r="J12" s="96"/>
      <c r="K12" s="194">
        <v>9</v>
      </c>
      <c r="L12" s="85"/>
      <c r="N12" s="197">
        <v>1</v>
      </c>
      <c r="O12" s="101"/>
      <c r="P12" s="102"/>
      <c r="Q12" s="198">
        <v>9</v>
      </c>
      <c r="R12" s="103"/>
      <c r="AB12" s="68" ph="1"/>
    </row>
    <row r="13" spans="2:28" ht="25.15" customHeight="1">
      <c r="B13" s="193"/>
      <c r="C13" s="97"/>
      <c r="D13" s="98"/>
      <c r="E13" s="194"/>
      <c r="F13" s="88">
        <v>555555</v>
      </c>
      <c r="H13" s="193"/>
      <c r="I13" s="97"/>
      <c r="J13" s="98"/>
      <c r="K13" s="194"/>
      <c r="L13" s="88">
        <v>222222</v>
      </c>
      <c r="N13" s="193"/>
      <c r="O13" s="97"/>
      <c r="P13" s="98"/>
      <c r="Q13" s="194"/>
      <c r="R13" s="88"/>
      <c r="AB13" s="68" ph="1"/>
    </row>
    <row r="14" spans="2:28" ht="25.15" customHeight="1">
      <c r="B14" s="193">
        <v>2</v>
      </c>
      <c r="C14" s="95"/>
      <c r="D14" s="96"/>
      <c r="E14" s="194">
        <v>9</v>
      </c>
      <c r="F14" s="85"/>
      <c r="H14" s="193">
        <v>2</v>
      </c>
      <c r="I14" s="95"/>
      <c r="J14" s="96"/>
      <c r="K14" s="194">
        <v>9</v>
      </c>
      <c r="L14" s="85"/>
      <c r="N14" s="193">
        <v>2</v>
      </c>
      <c r="O14" s="95"/>
      <c r="P14" s="96"/>
      <c r="Q14" s="194">
        <v>9</v>
      </c>
      <c r="R14" s="85"/>
      <c r="AB14" s="68" ph="1"/>
    </row>
    <row r="15" spans="2:28" ht="25.15" customHeight="1">
      <c r="B15" s="193"/>
      <c r="C15" s="97"/>
      <c r="D15" s="98"/>
      <c r="E15" s="194"/>
      <c r="F15" s="88">
        <v>66666</v>
      </c>
      <c r="H15" s="193"/>
      <c r="I15" s="97"/>
      <c r="J15" s="98"/>
      <c r="K15" s="194"/>
      <c r="L15" s="88">
        <v>33333</v>
      </c>
      <c r="N15" s="193"/>
      <c r="O15" s="97"/>
      <c r="P15" s="98"/>
      <c r="Q15" s="194"/>
      <c r="R15" s="88"/>
      <c r="AB15" s="68" ph="1"/>
    </row>
    <row r="16" spans="2:28" ht="25.15" customHeight="1">
      <c r="B16" s="193">
        <v>3</v>
      </c>
      <c r="C16" s="95"/>
      <c r="D16" s="96"/>
      <c r="E16" s="194"/>
      <c r="F16" s="85"/>
      <c r="H16" s="193">
        <v>3</v>
      </c>
      <c r="I16" s="95"/>
      <c r="J16" s="96"/>
      <c r="K16" s="194"/>
      <c r="L16" s="85"/>
      <c r="N16" s="193">
        <v>3</v>
      </c>
      <c r="O16" s="95"/>
      <c r="P16" s="96"/>
      <c r="Q16" s="194"/>
      <c r="R16" s="85"/>
      <c r="AB16" s="68" ph="1"/>
    </row>
    <row r="17" spans="2:28" ht="25.15" customHeight="1">
      <c r="B17" s="193"/>
      <c r="C17" s="97"/>
      <c r="D17" s="98"/>
      <c r="E17" s="194"/>
      <c r="F17" s="88"/>
      <c r="H17" s="193"/>
      <c r="I17" s="97"/>
      <c r="J17" s="98"/>
      <c r="K17" s="194"/>
      <c r="L17" s="88"/>
      <c r="N17" s="193"/>
      <c r="O17" s="97"/>
      <c r="P17" s="98"/>
      <c r="Q17" s="194"/>
      <c r="R17" s="88"/>
      <c r="S17" s="70"/>
    </row>
    <row r="18" spans="2:28" ht="25.15" customHeight="1">
      <c r="B18" s="193">
        <v>4</v>
      </c>
      <c r="C18" s="95"/>
      <c r="D18" s="96"/>
      <c r="E18" s="194"/>
      <c r="F18" s="85"/>
      <c r="H18" s="193">
        <v>4</v>
      </c>
      <c r="I18" s="95"/>
      <c r="J18" s="96"/>
      <c r="K18" s="194"/>
      <c r="L18" s="85"/>
      <c r="N18" s="193">
        <v>4</v>
      </c>
      <c r="O18" s="95"/>
      <c r="P18" s="96"/>
      <c r="Q18" s="194"/>
      <c r="R18" s="85"/>
      <c r="AB18" s="68" ph="1"/>
    </row>
    <row r="19" spans="2:28" ht="25.15" customHeight="1">
      <c r="B19" s="193"/>
      <c r="C19" s="97"/>
      <c r="D19" s="98"/>
      <c r="E19" s="194"/>
      <c r="F19" s="88"/>
      <c r="H19" s="193"/>
      <c r="I19" s="97"/>
      <c r="J19" s="98"/>
      <c r="K19" s="194"/>
      <c r="L19" s="88"/>
      <c r="N19" s="193"/>
      <c r="O19" s="97"/>
      <c r="P19" s="98"/>
      <c r="Q19" s="194"/>
      <c r="R19" s="88"/>
      <c r="AB19" s="68" ph="1"/>
    </row>
    <row r="20" spans="2:28" ht="25.15" customHeight="1">
      <c r="B20" s="193">
        <v>5</v>
      </c>
      <c r="C20" s="95"/>
      <c r="D20" s="96"/>
      <c r="E20" s="194"/>
      <c r="F20" s="85"/>
      <c r="H20" s="193">
        <v>5</v>
      </c>
      <c r="I20" s="95"/>
      <c r="J20" s="96"/>
      <c r="K20" s="194"/>
      <c r="L20" s="85"/>
      <c r="N20" s="193">
        <v>5</v>
      </c>
      <c r="O20" s="95"/>
      <c r="P20" s="96"/>
      <c r="Q20" s="194"/>
      <c r="R20" s="85"/>
      <c r="AB20" s="68" ph="1"/>
    </row>
    <row r="21" spans="2:28" ht="25.15" customHeight="1">
      <c r="B21" s="193"/>
      <c r="C21" s="97"/>
      <c r="D21" s="98"/>
      <c r="E21" s="194"/>
      <c r="F21" s="88"/>
      <c r="H21" s="193"/>
      <c r="I21" s="97"/>
      <c r="J21" s="98"/>
      <c r="K21" s="194"/>
      <c r="L21" s="88"/>
      <c r="N21" s="193"/>
      <c r="O21" s="97"/>
      <c r="P21" s="98"/>
      <c r="Q21" s="194"/>
      <c r="R21" s="88"/>
      <c r="AB21" s="68" ph="1"/>
    </row>
    <row r="22" spans="2:28" ht="25.15" customHeight="1">
      <c r="B22" s="193">
        <v>6</v>
      </c>
      <c r="C22" s="95"/>
      <c r="D22" s="96"/>
      <c r="E22" s="194"/>
      <c r="F22" s="85"/>
      <c r="H22" s="193">
        <v>6</v>
      </c>
      <c r="I22" s="95"/>
      <c r="J22" s="96"/>
      <c r="K22" s="194"/>
      <c r="L22" s="85"/>
      <c r="N22" s="193">
        <v>6</v>
      </c>
      <c r="O22" s="95"/>
      <c r="P22" s="96"/>
      <c r="Q22" s="194"/>
      <c r="R22" s="85"/>
      <c r="AB22" s="68" ph="1"/>
    </row>
    <row r="23" spans="2:28" ht="25.15" customHeight="1" thickBot="1">
      <c r="B23" s="193"/>
      <c r="C23" s="97"/>
      <c r="D23" s="98"/>
      <c r="E23" s="194"/>
      <c r="F23" s="88"/>
      <c r="H23" s="193"/>
      <c r="I23" s="97"/>
      <c r="J23" s="98"/>
      <c r="K23" s="194"/>
      <c r="L23" s="88"/>
      <c r="N23" s="195"/>
      <c r="O23" s="99"/>
      <c r="P23" s="100"/>
      <c r="Q23" s="196"/>
      <c r="R23" s="111"/>
      <c r="AB23" s="68" ph="1"/>
    </row>
    <row r="24" spans="2:28" ht="25.15" customHeight="1">
      <c r="B24" s="193">
        <v>7</v>
      </c>
      <c r="C24" s="95"/>
      <c r="D24" s="96"/>
      <c r="E24" s="194"/>
      <c r="F24" s="85"/>
      <c r="H24" s="193">
        <v>7</v>
      </c>
      <c r="I24" s="95"/>
      <c r="J24" s="96"/>
      <c r="K24" s="194"/>
      <c r="L24" s="85"/>
      <c r="N24" s="82"/>
      <c r="O24" s="80" ph="1"/>
      <c r="P24" s="80" ph="1"/>
      <c r="Q24" s="81"/>
      <c r="AB24" s="68" ph="1"/>
    </row>
    <row r="25" spans="2:28" ht="25.15" customHeight="1">
      <c r="B25" s="193"/>
      <c r="C25" s="97"/>
      <c r="D25" s="98"/>
      <c r="E25" s="194"/>
      <c r="F25" s="88"/>
      <c r="H25" s="193"/>
      <c r="I25" s="97"/>
      <c r="J25" s="98"/>
      <c r="K25" s="194"/>
      <c r="L25" s="88"/>
      <c r="N25" s="82"/>
      <c r="O25" s="80" ph="1"/>
      <c r="P25" s="80" ph="1"/>
      <c r="Q25" s="81"/>
      <c r="R25" s="81"/>
      <c r="W25" s="68" ph="1"/>
      <c r="AB25" s="68" ph="1"/>
    </row>
    <row r="26" spans="2:28" ht="25.15" customHeight="1">
      <c r="B26" s="193">
        <v>8</v>
      </c>
      <c r="C26" s="95"/>
      <c r="D26" s="96"/>
      <c r="E26" s="194"/>
      <c r="F26" s="85"/>
      <c r="H26" s="193">
        <v>8</v>
      </c>
      <c r="I26" s="95"/>
      <c r="J26" s="96"/>
      <c r="K26" s="194"/>
      <c r="L26" s="85"/>
      <c r="N26" s="82"/>
      <c r="O26" s="80" ph="1"/>
      <c r="P26" s="80" ph="1"/>
      <c r="Q26" s="81"/>
      <c r="W26" s="68" ph="1"/>
      <c r="AB26" s="68" ph="1"/>
    </row>
    <row r="27" spans="2:28" ht="25.15" customHeight="1">
      <c r="B27" s="193"/>
      <c r="C27" s="97"/>
      <c r="D27" s="98"/>
      <c r="E27" s="194"/>
      <c r="F27" s="88"/>
      <c r="H27" s="193"/>
      <c r="I27" s="97"/>
      <c r="J27" s="98"/>
      <c r="K27" s="194"/>
      <c r="L27" s="88"/>
      <c r="N27" s="82"/>
      <c r="O27" s="80" ph="1"/>
      <c r="P27" s="80" ph="1"/>
      <c r="Q27" s="81"/>
      <c r="R27" s="81"/>
      <c r="W27" s="68" ph="1"/>
      <c r="AB27" s="68" ph="1"/>
    </row>
    <row r="28" spans="2:28" ht="25.15" customHeight="1">
      <c r="B28" s="193">
        <v>9</v>
      </c>
      <c r="C28" s="95"/>
      <c r="D28" s="96"/>
      <c r="E28" s="194"/>
      <c r="F28" s="85"/>
      <c r="H28" s="193">
        <v>9</v>
      </c>
      <c r="I28" s="95"/>
      <c r="J28" s="96"/>
      <c r="K28" s="194"/>
      <c r="L28" s="85"/>
      <c r="N28" s="82"/>
      <c r="O28" s="80" ph="1"/>
      <c r="P28" s="80" ph="1"/>
      <c r="Q28" s="81"/>
      <c r="W28" s="68" ph="1"/>
      <c r="AB28" s="68" ph="1"/>
    </row>
    <row r="29" spans="2:28" ht="25.15" customHeight="1">
      <c r="B29" s="193"/>
      <c r="C29" s="97"/>
      <c r="D29" s="98"/>
      <c r="E29" s="194"/>
      <c r="F29" s="88"/>
      <c r="H29" s="193"/>
      <c r="I29" s="97"/>
      <c r="J29" s="98"/>
      <c r="K29" s="194"/>
      <c r="L29" s="88"/>
      <c r="N29" s="82"/>
      <c r="O29" s="80" ph="1"/>
      <c r="P29" s="80" ph="1"/>
      <c r="Q29" s="81"/>
      <c r="R29" s="81"/>
      <c r="W29" s="68" ph="1"/>
      <c r="AB29" s="68" ph="1"/>
    </row>
    <row r="30" spans="2:28" ht="25.15" customHeight="1">
      <c r="B30" s="193">
        <v>10</v>
      </c>
      <c r="C30" s="95"/>
      <c r="D30" s="96"/>
      <c r="E30" s="194"/>
      <c r="F30" s="85"/>
      <c r="H30" s="193">
        <v>10</v>
      </c>
      <c r="I30" s="95"/>
      <c r="J30" s="96"/>
      <c r="K30" s="194"/>
      <c r="L30" s="85"/>
      <c r="N30" s="82"/>
      <c r="O30" s="80" ph="1"/>
      <c r="P30" s="80" ph="1"/>
      <c r="Q30" s="81"/>
      <c r="W30" s="68" ph="1"/>
      <c r="AB30" s="68" ph="1"/>
    </row>
    <row r="31" spans="2:28" ht="25.15" customHeight="1" thickBot="1">
      <c r="B31" s="195"/>
      <c r="C31" s="99"/>
      <c r="D31" s="100"/>
      <c r="E31" s="196"/>
      <c r="F31" s="111"/>
      <c r="H31" s="195"/>
      <c r="I31" s="99"/>
      <c r="J31" s="100"/>
      <c r="K31" s="196"/>
      <c r="L31" s="111"/>
      <c r="N31" s="82"/>
      <c r="O31" s="80" ph="1"/>
      <c r="P31" s="80" ph="1"/>
      <c r="Q31" s="81"/>
      <c r="R31" s="81"/>
      <c r="W31" s="68" ph="1"/>
      <c r="AB31" s="68" ph="1"/>
    </row>
    <row r="32" spans="2:28" ht="25.15" customHeight="1">
      <c r="C32" s="68" ph="1"/>
      <c r="D32" s="68" ph="1"/>
      <c r="I32" s="68" ph="1"/>
      <c r="J32" s="68" ph="1"/>
      <c r="O32" s="68" ph="1"/>
      <c r="P32" s="68" ph="1"/>
      <c r="W32" s="68" ph="1"/>
      <c r="AB32" s="68" ph="1"/>
    </row>
    <row r="33" spans="3:28" ht="25.15" customHeight="1">
      <c r="C33" s="68" ph="1"/>
      <c r="D33" s="68" ph="1"/>
      <c r="I33" s="68" ph="1"/>
      <c r="J33" s="68" ph="1"/>
      <c r="O33" s="68" ph="1"/>
      <c r="P33" s="68" ph="1"/>
    </row>
    <row r="34" spans="3:28" ht="25.15" customHeight="1">
      <c r="C34" s="68" ph="1"/>
      <c r="D34" s="68" ph="1"/>
      <c r="I34" s="68" ph="1"/>
      <c r="J34" s="68" ph="1"/>
      <c r="O34" s="68" ph="1"/>
      <c r="P34" s="68" ph="1"/>
    </row>
    <row r="35" spans="3:28" ht="25.15" customHeight="1">
      <c r="C35" s="68" ph="1"/>
      <c r="D35" s="68" ph="1"/>
      <c r="I35" s="68" ph="1"/>
      <c r="J35" s="68" ph="1"/>
      <c r="O35" s="68" ph="1"/>
      <c r="P35" s="68" ph="1"/>
    </row>
    <row r="36" spans="3:28" ht="25.15" customHeight="1">
      <c r="C36" s="68" ph="1"/>
      <c r="D36" s="68" ph="1"/>
      <c r="I36" s="68" ph="1"/>
      <c r="J36" s="68" ph="1"/>
      <c r="O36" s="68" ph="1"/>
      <c r="P36" s="68" ph="1"/>
    </row>
    <row r="37" spans="3:28" ht="25.15" customHeight="1">
      <c r="C37" s="68" ph="1"/>
      <c r="D37" s="68" ph="1"/>
      <c r="I37" s="68" ph="1"/>
      <c r="J37" s="68" ph="1"/>
      <c r="O37" s="68" ph="1"/>
      <c r="P37" s="68" ph="1"/>
    </row>
    <row r="38" spans="3:28" ht="25.15" customHeight="1">
      <c r="C38" s="68" ph="1"/>
      <c r="D38" s="68" ph="1"/>
      <c r="I38" s="68" ph="1"/>
      <c r="J38" s="68" ph="1"/>
      <c r="O38" s="68" ph="1"/>
      <c r="P38" s="68" ph="1"/>
      <c r="W38" s="68" ph="1"/>
      <c r="AB38" s="68" ph="1"/>
    </row>
    <row r="40" spans="3:28" ht="25.15" customHeight="1">
      <c r="C40" s="68" ph="1"/>
      <c r="D40" s="68" ph="1"/>
      <c r="I40" s="68" ph="1"/>
      <c r="J40" s="68" ph="1"/>
      <c r="O40" s="68" ph="1"/>
      <c r="P40" s="68" ph="1"/>
    </row>
    <row r="41" spans="3:28" ht="25.15" customHeight="1">
      <c r="C41" s="68" ph="1"/>
      <c r="D41" s="68" ph="1"/>
      <c r="I41" s="68" ph="1"/>
      <c r="J41" s="68" ph="1"/>
      <c r="O41" s="68" ph="1"/>
      <c r="P41" s="68" ph="1"/>
      <c r="W41" s="68" ph="1"/>
      <c r="AB41" s="68" ph="1"/>
    </row>
  </sheetData>
  <mergeCells count="70">
    <mergeCell ref="B18:B19"/>
    <mergeCell ref="B20:B21"/>
    <mergeCell ref="H2:L2"/>
    <mergeCell ref="H3:L3"/>
    <mergeCell ref="H4:L4"/>
    <mergeCell ref="I5:K5"/>
    <mergeCell ref="E12:E13"/>
    <mergeCell ref="K6:K7"/>
    <mergeCell ref="H12:H13"/>
    <mergeCell ref="K12:K13"/>
    <mergeCell ref="E6:E7"/>
    <mergeCell ref="B3:F3"/>
    <mergeCell ref="B2:F2"/>
    <mergeCell ref="C5:E5"/>
    <mergeCell ref="B4:F4"/>
    <mergeCell ref="B12:B13"/>
    <mergeCell ref="B28:B29"/>
    <mergeCell ref="B30:B31"/>
    <mergeCell ref="E14:E15"/>
    <mergeCell ref="E16:E17"/>
    <mergeCell ref="E18:E19"/>
    <mergeCell ref="E20:E21"/>
    <mergeCell ref="E22:E23"/>
    <mergeCell ref="E24:E25"/>
    <mergeCell ref="E26:E27"/>
    <mergeCell ref="E28:E29"/>
    <mergeCell ref="E30:E31"/>
    <mergeCell ref="B22:B23"/>
    <mergeCell ref="B24:B25"/>
    <mergeCell ref="B26:B27"/>
    <mergeCell ref="B14:B15"/>
    <mergeCell ref="B16:B17"/>
    <mergeCell ref="H20:H21"/>
    <mergeCell ref="K20:K21"/>
    <mergeCell ref="H28:H29"/>
    <mergeCell ref="K28:K29"/>
    <mergeCell ref="H30:H31"/>
    <mergeCell ref="K30:K31"/>
    <mergeCell ref="H22:H23"/>
    <mergeCell ref="K22:K23"/>
    <mergeCell ref="H24:H25"/>
    <mergeCell ref="K24:K25"/>
    <mergeCell ref="H26:H27"/>
    <mergeCell ref="K26:K27"/>
    <mergeCell ref="N2:R2"/>
    <mergeCell ref="N3:R3"/>
    <mergeCell ref="N4:R4"/>
    <mergeCell ref="O5:Q5"/>
    <mergeCell ref="Q6:Q7"/>
    <mergeCell ref="N20:N21"/>
    <mergeCell ref="Q20:Q21"/>
    <mergeCell ref="N22:N23"/>
    <mergeCell ref="Q22:Q23"/>
    <mergeCell ref="N12:N13"/>
    <mergeCell ref="Q12:Q13"/>
    <mergeCell ref="N14:N15"/>
    <mergeCell ref="Q14:Q15"/>
    <mergeCell ref="N16:N17"/>
    <mergeCell ref="Q16:Q17"/>
    <mergeCell ref="C11:E11"/>
    <mergeCell ref="I11:K11"/>
    <mergeCell ref="O11:Q11"/>
    <mergeCell ref="N18:N19"/>
    <mergeCell ref="Q18:Q19"/>
    <mergeCell ref="H14:H15"/>
    <mergeCell ref="K14:K15"/>
    <mergeCell ref="H16:H17"/>
    <mergeCell ref="K16:K17"/>
    <mergeCell ref="H18:H19"/>
    <mergeCell ref="K18:K19"/>
  </mergeCells>
  <phoneticPr fontId="1" type="Hiragana" alignment="center"/>
  <dataValidations count="1">
    <dataValidation imeMode="disabled" allowBlank="1" showInputMessage="1" showErrorMessage="1" sqref="Q8:Q9 R7:R9 K8:K10 E8:E10 F13 F15 F17 F19 F21 F23 F25 F27 F29 F31 L13 L15 L17 L19 L21 L23 L25 L27 L29 L31 R31 R13 R15 R17 R19 R21 R23 R25 R27 R29 L7:L11 F7:F11" xr:uid="{00000000-0002-0000-0300-000000000000}"/>
  </dataValidations>
  <printOptions horizontalCentered="1"/>
  <pageMargins left="0.19685039370078741" right="0.19685039370078741" top="0.31496062992125984" bottom="0.15748031496062992" header="0.31496062992125984" footer="0.31496062992125984"/>
  <pageSetup paperSize="9" scale="68" orientation="landscape" horizontalDpi="4294967293"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D40"/>
  <sheetViews>
    <sheetView workbookViewId="0"/>
  </sheetViews>
  <sheetFormatPr defaultColWidth="8.25" defaultRowHeight="21" customHeight="1"/>
  <cols>
    <col min="1" max="1" width="14.625" style="75" customWidth="1"/>
    <col min="2" max="2" width="7.25" style="77" customWidth="1"/>
    <col min="3" max="3" width="40.25" style="75" customWidth="1"/>
    <col min="4" max="4" width="16.375" style="75" customWidth="1"/>
    <col min="5" max="5" width="7.25" style="75" customWidth="1"/>
    <col min="6" max="16384" width="8.25" style="75"/>
  </cols>
  <sheetData>
    <row r="1" spans="1:4" ht="11.65" customHeight="1">
      <c r="A1" s="76"/>
      <c r="B1" s="76"/>
      <c r="C1" s="76"/>
      <c r="D1" s="76"/>
    </row>
    <row r="2" spans="1:4" ht="34.15" customHeight="1">
      <c r="A2" s="116" t="s">
        <v>203</v>
      </c>
      <c r="B2" s="116" t="s">
        <v>204</v>
      </c>
      <c r="C2" s="117" t="s">
        <v>205</v>
      </c>
      <c r="D2" s="117" t="s">
        <v>206</v>
      </c>
    </row>
    <row r="3" spans="1:4" ht="21" customHeight="1">
      <c r="A3" s="120">
        <v>5922</v>
      </c>
      <c r="B3" s="120">
        <v>1</v>
      </c>
      <c r="C3" s="121" t="s">
        <v>76</v>
      </c>
      <c r="D3" s="120" t="s">
        <v>207</v>
      </c>
    </row>
    <row r="4" spans="1:4" ht="21" customHeight="1">
      <c r="A4" s="118">
        <v>5933</v>
      </c>
      <c r="B4" s="118">
        <v>2</v>
      </c>
      <c r="C4" s="119" t="s">
        <v>77</v>
      </c>
      <c r="D4" s="118" t="s">
        <v>208</v>
      </c>
    </row>
    <row r="5" spans="1:4" ht="21" customHeight="1">
      <c r="A5" s="120">
        <v>5935</v>
      </c>
      <c r="B5" s="120">
        <v>3</v>
      </c>
      <c r="C5" s="121" t="s">
        <v>78</v>
      </c>
      <c r="D5" s="120" t="s">
        <v>209</v>
      </c>
    </row>
    <row r="6" spans="1:4" ht="21" customHeight="1">
      <c r="A6" s="118">
        <v>5936</v>
      </c>
      <c r="B6" s="118">
        <v>4</v>
      </c>
      <c r="C6" s="119" t="s">
        <v>79</v>
      </c>
      <c r="D6" s="118" t="s">
        <v>210</v>
      </c>
    </row>
    <row r="7" spans="1:4" ht="21" customHeight="1">
      <c r="A7" s="120">
        <v>6108</v>
      </c>
      <c r="B7" s="120">
        <v>5</v>
      </c>
      <c r="C7" s="122" t="s">
        <v>80</v>
      </c>
      <c r="D7" s="120" t="s">
        <v>211</v>
      </c>
    </row>
    <row r="8" spans="1:4" ht="21" customHeight="1">
      <c r="A8" s="118">
        <v>6109</v>
      </c>
      <c r="B8" s="118">
        <v>6</v>
      </c>
      <c r="C8" s="119" t="s">
        <v>184</v>
      </c>
      <c r="D8" s="118" t="s">
        <v>212</v>
      </c>
    </row>
    <row r="9" spans="1:4" ht="21" customHeight="1">
      <c r="A9" s="123">
        <v>6107</v>
      </c>
      <c r="B9" s="120">
        <v>7</v>
      </c>
      <c r="C9" s="122" t="s">
        <v>81</v>
      </c>
      <c r="D9" s="123" t="s">
        <v>213</v>
      </c>
    </row>
    <row r="10" spans="1:4" ht="21" customHeight="1">
      <c r="A10" s="118">
        <v>6043</v>
      </c>
      <c r="B10" s="118">
        <v>8</v>
      </c>
      <c r="C10" s="119" t="s">
        <v>191</v>
      </c>
      <c r="D10" s="118" t="s">
        <v>214</v>
      </c>
    </row>
    <row r="11" spans="1:4" ht="21" customHeight="1">
      <c r="A11" s="118">
        <v>6045</v>
      </c>
      <c r="B11" s="118">
        <v>9</v>
      </c>
      <c r="C11" s="119" t="s">
        <v>192</v>
      </c>
      <c r="D11" s="118" t="s">
        <v>215</v>
      </c>
    </row>
    <row r="12" spans="1:4" ht="21" customHeight="1">
      <c r="A12" s="118">
        <v>6093</v>
      </c>
      <c r="B12" s="118">
        <v>10</v>
      </c>
      <c r="C12" s="119" t="s">
        <v>82</v>
      </c>
      <c r="D12" s="118" t="s">
        <v>216</v>
      </c>
    </row>
    <row r="13" spans="1:4" ht="21" customHeight="1">
      <c r="A13" s="120">
        <v>6097</v>
      </c>
      <c r="B13" s="120">
        <v>11</v>
      </c>
      <c r="C13" s="121" t="s">
        <v>83</v>
      </c>
      <c r="D13" s="120" t="s">
        <v>217</v>
      </c>
    </row>
    <row r="14" spans="1:4" ht="21" customHeight="1">
      <c r="A14" s="118">
        <v>6100</v>
      </c>
      <c r="B14" s="118">
        <v>12</v>
      </c>
      <c r="C14" s="119" t="s">
        <v>84</v>
      </c>
      <c r="D14" s="118" t="s">
        <v>218</v>
      </c>
    </row>
    <row r="15" spans="1:4" ht="21" customHeight="1">
      <c r="A15" s="123">
        <v>6099</v>
      </c>
      <c r="B15" s="120">
        <v>13</v>
      </c>
      <c r="C15" s="122" t="s">
        <v>85</v>
      </c>
      <c r="D15" s="123" t="s">
        <v>219</v>
      </c>
    </row>
    <row r="16" spans="1:4" ht="21" customHeight="1">
      <c r="A16" s="118">
        <v>6094</v>
      </c>
      <c r="B16" s="118">
        <v>14</v>
      </c>
      <c r="C16" s="119" t="s">
        <v>86</v>
      </c>
      <c r="D16" s="118" t="s">
        <v>220</v>
      </c>
    </row>
    <row r="17" spans="1:4" ht="21" customHeight="1">
      <c r="A17" s="120">
        <v>6105</v>
      </c>
      <c r="B17" s="120">
        <v>15</v>
      </c>
      <c r="C17" s="121" t="s">
        <v>87</v>
      </c>
      <c r="D17" s="120" t="s">
        <v>221</v>
      </c>
    </row>
    <row r="18" spans="1:4" ht="21" customHeight="1">
      <c r="A18" s="118">
        <v>6102</v>
      </c>
      <c r="B18" s="118">
        <v>16</v>
      </c>
      <c r="C18" s="119" t="s">
        <v>88</v>
      </c>
      <c r="D18" s="118" t="s">
        <v>222</v>
      </c>
    </row>
    <row r="19" spans="1:4" ht="21" customHeight="1">
      <c r="A19" s="120">
        <v>6042</v>
      </c>
      <c r="B19" s="120">
        <v>17</v>
      </c>
      <c r="C19" s="121" t="s">
        <v>89</v>
      </c>
      <c r="D19" s="120" t="s">
        <v>193</v>
      </c>
    </row>
    <row r="20" spans="1:4" ht="21" customHeight="1">
      <c r="A20" s="118">
        <v>6118</v>
      </c>
      <c r="B20" s="118">
        <v>18</v>
      </c>
      <c r="C20" s="119" t="s">
        <v>90</v>
      </c>
      <c r="D20" s="118" t="s">
        <v>223</v>
      </c>
    </row>
    <row r="21" spans="1:4" ht="21" customHeight="1">
      <c r="A21" s="120">
        <v>6119</v>
      </c>
      <c r="B21" s="120">
        <v>19</v>
      </c>
      <c r="C21" s="121" t="s">
        <v>91</v>
      </c>
      <c r="D21" s="120" t="s">
        <v>224</v>
      </c>
    </row>
    <row r="22" spans="1:4" ht="21" customHeight="1">
      <c r="A22" s="118">
        <v>6039</v>
      </c>
      <c r="B22" s="118">
        <v>20</v>
      </c>
      <c r="C22" s="119" t="s">
        <v>183</v>
      </c>
      <c r="D22" s="118" t="s">
        <v>225</v>
      </c>
    </row>
    <row r="23" spans="1:4" ht="21" customHeight="1">
      <c r="A23" s="123">
        <v>6101</v>
      </c>
      <c r="B23" s="120">
        <v>21</v>
      </c>
      <c r="C23" s="122" t="s">
        <v>92</v>
      </c>
      <c r="D23" s="123" t="s">
        <v>92</v>
      </c>
    </row>
    <row r="24" spans="1:4" ht="21" customHeight="1">
      <c r="A24" s="118">
        <v>6113</v>
      </c>
      <c r="B24" s="118">
        <v>22</v>
      </c>
      <c r="C24" s="119" t="s">
        <v>93</v>
      </c>
      <c r="D24" s="118" t="s">
        <v>226</v>
      </c>
    </row>
    <row r="25" spans="1:4" ht="21" customHeight="1">
      <c r="A25" s="120">
        <v>6115</v>
      </c>
      <c r="B25" s="120">
        <v>23</v>
      </c>
      <c r="C25" s="121" t="s">
        <v>94</v>
      </c>
      <c r="D25" s="120" t="s">
        <v>227</v>
      </c>
    </row>
    <row r="26" spans="1:4" ht="21" customHeight="1">
      <c r="A26" s="118">
        <v>6019</v>
      </c>
      <c r="B26" s="118">
        <v>24</v>
      </c>
      <c r="C26" s="119" t="s">
        <v>95</v>
      </c>
      <c r="D26" s="118" t="s">
        <v>228</v>
      </c>
    </row>
    <row r="27" spans="1:4" ht="21" customHeight="1">
      <c r="A27" s="120">
        <v>6087</v>
      </c>
      <c r="B27" s="120">
        <v>25</v>
      </c>
      <c r="C27" s="121" t="s">
        <v>96</v>
      </c>
      <c r="D27" s="120" t="s">
        <v>229</v>
      </c>
    </row>
    <row r="28" spans="1:4" ht="21" customHeight="1">
      <c r="A28" s="118">
        <v>6103</v>
      </c>
      <c r="B28" s="118">
        <v>26</v>
      </c>
      <c r="C28" s="119" t="s">
        <v>194</v>
      </c>
      <c r="D28" s="118" t="s">
        <v>230</v>
      </c>
    </row>
    <row r="29" spans="1:4" ht="21" customHeight="1">
      <c r="A29" s="123">
        <v>24964</v>
      </c>
      <c r="B29" s="120">
        <v>27</v>
      </c>
      <c r="C29" s="122" t="s">
        <v>195</v>
      </c>
      <c r="D29" s="123" t="s">
        <v>231</v>
      </c>
    </row>
    <row r="30" spans="1:4" ht="21" customHeight="1">
      <c r="A30" s="118">
        <v>6090</v>
      </c>
      <c r="B30" s="118">
        <v>28</v>
      </c>
      <c r="C30" s="119" t="s">
        <v>196</v>
      </c>
      <c r="D30" s="118" t="s">
        <v>197</v>
      </c>
    </row>
    <row r="31" spans="1:4" ht="21" customHeight="1">
      <c r="A31" s="123">
        <v>26941</v>
      </c>
      <c r="B31" s="120">
        <v>29</v>
      </c>
      <c r="C31" s="122" t="s">
        <v>232</v>
      </c>
      <c r="D31" s="123" t="s">
        <v>232</v>
      </c>
    </row>
    <row r="32" spans="1:4" ht="21" customHeight="1">
      <c r="A32" s="124"/>
      <c r="B32" s="124"/>
      <c r="C32"/>
      <c r="D32"/>
    </row>
    <row r="33" spans="1:4" ht="21" customHeight="1">
      <c r="A33" s="124"/>
      <c r="B33" s="124"/>
      <c r="C33"/>
      <c r="D33"/>
    </row>
    <row r="34" spans="1:4" ht="21" customHeight="1">
      <c r="A34" s="124"/>
      <c r="B34" s="124"/>
      <c r="C34"/>
      <c r="D34"/>
    </row>
    <row r="35" spans="1:4" ht="21" customHeight="1">
      <c r="A35" s="124"/>
      <c r="B35" s="124"/>
      <c r="C35"/>
      <c r="D35"/>
    </row>
    <row r="36" spans="1:4" ht="21" customHeight="1">
      <c r="A36" s="124"/>
      <c r="B36" s="124"/>
      <c r="C36"/>
      <c r="D36"/>
    </row>
    <row r="37" spans="1:4" ht="21" customHeight="1">
      <c r="A37" s="124"/>
      <c r="B37" s="124"/>
      <c r="C37"/>
      <c r="D37"/>
    </row>
    <row r="38" spans="1:4" ht="21" customHeight="1">
      <c r="A38" s="124"/>
      <c r="B38" s="124"/>
      <c r="C38"/>
      <c r="D38"/>
    </row>
    <row r="39" spans="1:4" ht="21" customHeight="1">
      <c r="A39" s="124"/>
      <c r="B39" s="124"/>
      <c r="C39"/>
      <c r="D39"/>
    </row>
    <row r="40" spans="1:4" ht="21" customHeight="1">
      <c r="A40" s="124"/>
      <c r="B40" s="124"/>
      <c r="C40"/>
      <c r="D40"/>
    </row>
  </sheetData>
  <phoneticPr fontId="1"/>
  <pageMargins left="0.59055118110236227" right="0.59055118110236227" top="0.78740157480314965" bottom="0.51181102362204722" header="0.31496062992125984" footer="0.31496062992125984"/>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8"/>
  <sheetViews>
    <sheetView workbookViewId="0"/>
  </sheetViews>
  <sheetFormatPr defaultRowHeight="18.75"/>
  <cols>
    <col min="1" max="1" width="5.625" style="150" customWidth="1"/>
    <col min="2" max="2" width="13.625" customWidth="1"/>
    <col min="3" max="3" width="15.625" customWidth="1"/>
    <col min="4" max="4" width="18.625" style="124" customWidth="1"/>
    <col min="5" max="5" width="10.625" customWidth="1"/>
    <col min="6" max="6" width="7.625" customWidth="1"/>
    <col min="7" max="7" width="5.625" style="150" customWidth="1"/>
    <col min="8" max="8" width="13.625" customWidth="1"/>
    <col min="9" max="9" width="15.625" customWidth="1"/>
    <col min="10" max="10" width="18.625" style="124" customWidth="1"/>
    <col min="11" max="11" width="10.625" customWidth="1"/>
    <col min="12" max="12" width="7.625" customWidth="1"/>
    <col min="13" max="13" width="5.625" style="150" customWidth="1"/>
    <col min="14" max="14" width="13.625" customWidth="1"/>
    <col min="15" max="15" width="15.625" customWidth="1"/>
    <col min="16" max="16" width="18.625" customWidth="1"/>
    <col min="17" max="17" width="10.625" customWidth="1"/>
    <col min="18" max="18" width="7.625" customWidth="1"/>
  </cols>
  <sheetData>
    <row r="1" spans="1:27" ht="19.5" thickBot="1">
      <c r="B1" t="s">
        <v>165</v>
      </c>
      <c r="H1" t="s">
        <v>166</v>
      </c>
      <c r="N1" t="s">
        <v>164</v>
      </c>
    </row>
    <row r="2" spans="1:27" ht="20.25" thickBot="1">
      <c r="B2" s="143" t="s">
        <v>235</v>
      </c>
      <c r="C2" s="144" t="s">
        <v>236</v>
      </c>
      <c r="D2" s="144" t="s">
        <v>239</v>
      </c>
      <c r="E2" s="145" t="s">
        <v>237</v>
      </c>
      <c r="F2" s="146" t="s">
        <v>238</v>
      </c>
      <c r="H2" s="143" t="s">
        <v>235</v>
      </c>
      <c r="I2" s="144" t="s">
        <v>236</v>
      </c>
      <c r="J2" s="144" t="s">
        <v>239</v>
      </c>
      <c r="K2" s="145" t="s">
        <v>237</v>
      </c>
      <c r="L2" s="146" t="s">
        <v>238</v>
      </c>
      <c r="N2" s="143" t="s">
        <v>235</v>
      </c>
      <c r="O2" s="144" t="s">
        <v>236</v>
      </c>
      <c r="P2" s="144" t="s">
        <v>239</v>
      </c>
      <c r="Q2" s="145" t="s">
        <v>237</v>
      </c>
      <c r="R2" s="146" t="s">
        <v>238</v>
      </c>
    </row>
    <row r="3" spans="1:27" ht="27.75">
      <c r="B3" s="132" t="str">
        <f>IF(C3&lt;&gt;"",参加者名簿!F8,"")</f>
        <v/>
      </c>
      <c r="C3" s="133" t="str">
        <f>IF(参加者名簿!C8&lt;&gt;"",参加者名簿!C8&amp;"　"&amp;参加者名簿!D8,"")</f>
        <v/>
      </c>
      <c r="D3" s="141"/>
      <c r="E3" s="142" t="str">
        <f>IF(C3&lt;&gt;"",参加者名簿!C5,"")</f>
        <v/>
      </c>
      <c r="F3" s="134" t="str">
        <f>IF(C3&lt;&gt;"","一般","")</f>
        <v/>
      </c>
      <c r="H3" s="132" t="str">
        <f>IF(I3&lt;&gt;"",参加者名簿!L8,"")</f>
        <v/>
      </c>
      <c r="I3" s="133" t="str">
        <f>IF(参加者名簿!I8&lt;&gt;"",参加者名簿!I8&amp;"　"&amp;参加者名簿!J8,"")</f>
        <v/>
      </c>
      <c r="J3" s="141"/>
      <c r="K3" s="142" t="str">
        <f>IF(I3&lt;&gt;"",参加者名簿!I5,"")</f>
        <v/>
      </c>
      <c r="L3" s="134" t="str">
        <f>IF(I3&lt;&gt;"","一般","")</f>
        <v/>
      </c>
      <c r="N3" s="132" t="str">
        <f>IF(O3&lt;&gt;"",参加者名簿!R8,"")</f>
        <v/>
      </c>
      <c r="O3" s="133" t="str">
        <f>IF(参加者名簿!O8&lt;&gt;"",参加者名簿!O8&amp;"　"&amp;参加者名簿!P8,"")</f>
        <v/>
      </c>
      <c r="P3" s="141"/>
      <c r="Q3" s="142" t="str">
        <f>IF(O3&lt;&gt;"",参加者名簿!O5,"")</f>
        <v/>
      </c>
      <c r="R3" s="134" t="str">
        <f>IF(O3&lt;&gt;"","一般","")</f>
        <v/>
      </c>
      <c r="V3" ph="1"/>
      <c r="AA3" ph="1"/>
    </row>
    <row r="4" spans="1:27" ht="28.5" thickBot="1">
      <c r="B4" s="126" t="str">
        <f>IF(C4&lt;&gt;"",参加者名簿!F9,"")</f>
        <v/>
      </c>
      <c r="C4" s="127" t="str">
        <f>IF(参加者名簿!C9&lt;&gt;"",参加者名簿!C9&amp;"　"&amp;参加者名簿!D9,"")</f>
        <v/>
      </c>
      <c r="D4" s="130"/>
      <c r="E4" s="128" t="str">
        <f>IF(C4&lt;&gt;"",E$3,"")</f>
        <v/>
      </c>
      <c r="F4" s="129" t="str">
        <f>IF(C4&lt;&gt;"","一般","")</f>
        <v/>
      </c>
      <c r="H4" s="126" t="str">
        <f>IF(I4&lt;&gt;"",参加者名簿!L9,"")</f>
        <v/>
      </c>
      <c r="I4" s="127" t="str">
        <f>IF(参加者名簿!I9&lt;&gt;"",参加者名簿!I9&amp;"　"&amp;参加者名簿!J9,"")</f>
        <v/>
      </c>
      <c r="J4" s="130"/>
      <c r="K4" s="128" t="str">
        <f>IF(I4&lt;&gt;"",K$3,"")</f>
        <v/>
      </c>
      <c r="L4" s="129" t="str">
        <f>IF(I4&lt;&gt;"","一般","")</f>
        <v/>
      </c>
      <c r="N4" s="126" t="str">
        <f>IF(O4&lt;&gt;"",参加者名簿!R9,"")</f>
        <v/>
      </c>
      <c r="O4" s="127" t="str">
        <f>IF(参加者名簿!O9&lt;&gt;"",参加者名簿!O9&amp;"　"&amp;参加者名簿!P9,"")</f>
        <v/>
      </c>
      <c r="P4" s="130"/>
      <c r="Q4" s="128" t="str">
        <f t="shared" ref="Q4:Q10" si="0">IF(O4&lt;&gt;"",Q$3,"")</f>
        <v/>
      </c>
      <c r="R4" s="129" t="str">
        <f>IF(O4&lt;&gt;"","一般","")</f>
        <v/>
      </c>
      <c r="V4" ph="1"/>
      <c r="AA4" ph="1"/>
    </row>
    <row r="5" spans="1:27" ht="29.25" thickTop="1" thickBot="1">
      <c r="B5" s="126" t="str">
        <f>IF(C5&lt;&gt;"",参加者名簿!F10,"")</f>
        <v/>
      </c>
      <c r="C5" s="127" t="str">
        <f>IF(参加者名簿!C10&lt;&gt;"",参加者名簿!C10&amp;"　"&amp;参加者名簿!D10,"")</f>
        <v/>
      </c>
      <c r="D5" s="130"/>
      <c r="E5" s="128" t="str">
        <f t="shared" ref="E5" si="1">IF(C5&lt;&gt;"",E$3,"")</f>
        <v/>
      </c>
      <c r="F5" s="129" t="str">
        <f>IF(C5&lt;&gt;"","一般","")</f>
        <v/>
      </c>
      <c r="H5" s="126" t="str">
        <f>IF(I5&lt;&gt;"",参加者名簿!L10,"")</f>
        <v/>
      </c>
      <c r="I5" s="127" t="str">
        <f>IF(参加者名簿!I10&lt;&gt;"",参加者名簿!I10&amp;"　"&amp;参加者名簿!J10,"")</f>
        <v/>
      </c>
      <c r="J5" s="130"/>
      <c r="K5" s="128" t="str">
        <f t="shared" ref="K5" si="2">IF(I5&lt;&gt;"",K$3,"")</f>
        <v/>
      </c>
      <c r="L5" s="129" t="str">
        <f>IF(I5&lt;&gt;"","一般","")</f>
        <v/>
      </c>
      <c r="M5" s="150">
        <v>1</v>
      </c>
      <c r="N5" s="135" t="str">
        <f>IF(O5&lt;&gt;"",参加者名簿!R13,"")</f>
        <v/>
      </c>
      <c r="O5" s="136" t="str">
        <f>IF(参加者名簿!O13&lt;&gt;"",参加者名簿!O13&amp;"　"&amp;参加者名簿!P13,"")</f>
        <v/>
      </c>
      <c r="P5" s="149" t="str">
        <f>IF(O5&lt;&gt;"",参加者名簿!O12&amp;"　"&amp;参加者名簿!P12,"")</f>
        <v/>
      </c>
      <c r="Q5" s="137" t="str">
        <f t="shared" si="0"/>
        <v/>
      </c>
      <c r="R5" s="138" t="str">
        <f>IF(O5&lt;&gt;"",参加者名簿!Q12,"")</f>
        <v/>
      </c>
      <c r="V5" ph="1"/>
      <c r="AA5" ph="1"/>
    </row>
    <row r="6" spans="1:27" ht="28.5" thickTop="1">
      <c r="A6" s="150">
        <v>1</v>
      </c>
      <c r="B6" s="135" t="str">
        <f>IF(C6&lt;&gt;"",参加者名簿!F13,"")</f>
        <v/>
      </c>
      <c r="C6" s="136" t="str">
        <f>IF(参加者名簿!C13&lt;&gt;"",参加者名簿!C13&amp;"　"&amp;参加者名簿!D13,"")</f>
        <v/>
      </c>
      <c r="D6" s="149" t="str">
        <f>IF(C6&lt;&gt;"",参加者名簿!C12&amp;"　"&amp;参加者名簿!D12,"")</f>
        <v/>
      </c>
      <c r="E6" s="137" t="str">
        <f t="shared" ref="E6:E15" si="3">IF(C6&lt;&gt;"",E$3,"")</f>
        <v/>
      </c>
      <c r="F6" s="138" t="str">
        <f>IF(C6&lt;&gt;"",参加者名簿!E12,"")</f>
        <v/>
      </c>
      <c r="G6" s="150">
        <v>1</v>
      </c>
      <c r="H6" s="135" t="str">
        <f>IF(I6&lt;&gt;"",参加者名簿!L13,"")</f>
        <v/>
      </c>
      <c r="I6" s="136" t="str">
        <f>IF(参加者名簿!I13&lt;&gt;"",参加者名簿!I13&amp;"　"&amp;参加者名簿!J13,"")</f>
        <v/>
      </c>
      <c r="J6" s="149" t="str">
        <f>IF(I6&lt;&gt;"",参加者名簿!I12&amp;"　"&amp;参加者名簿!J12,"")</f>
        <v/>
      </c>
      <c r="K6" s="137" t="str">
        <f t="shared" ref="K6:K15" si="4">IF(I6&lt;&gt;"",K$3,"")</f>
        <v/>
      </c>
      <c r="L6" s="138" t="str">
        <f>IF(I6&lt;&gt;"",参加者名簿!K12,"")</f>
        <v/>
      </c>
      <c r="M6" s="150">
        <v>2</v>
      </c>
      <c r="N6" s="147" t="str">
        <f>IF(O6&lt;&gt;"",参加者名簿!R15,"")</f>
        <v/>
      </c>
      <c r="O6" s="131" t="str">
        <f>IF(参加者名簿!O15&lt;&gt;"",参加者名簿!O15&amp;"　"&amp;参加者名簿!P15,"")</f>
        <v/>
      </c>
      <c r="P6" s="131" t="str">
        <f>IF(O6&lt;&gt;"",参加者名簿!O14&amp;"　"&amp;参加者名簿!P14,"")</f>
        <v/>
      </c>
      <c r="Q6" s="131" t="str">
        <f t="shared" si="0"/>
        <v/>
      </c>
      <c r="R6" s="129" t="str">
        <f>IF(O6&lt;&gt;"",参加者名簿!Q14,"")</f>
        <v/>
      </c>
      <c r="V6" ph="1"/>
      <c r="AA6" ph="1"/>
    </row>
    <row r="7" spans="1:27" ht="27.75">
      <c r="A7" s="150">
        <v>2</v>
      </c>
      <c r="B7" s="147" t="str">
        <f>IF(C7&lt;&gt;"",参加者名簿!F15,"")</f>
        <v/>
      </c>
      <c r="C7" s="131" t="str">
        <f>IF(参加者名簿!C15&lt;&gt;"",参加者名簿!C15&amp;"　"&amp;参加者名簿!D15,"")</f>
        <v/>
      </c>
      <c r="D7" s="131" t="str">
        <f>IF(C7&lt;&gt;"",参加者名簿!C14&amp;"　"&amp;参加者名簿!D14,"")</f>
        <v/>
      </c>
      <c r="E7" s="131" t="str">
        <f t="shared" si="3"/>
        <v/>
      </c>
      <c r="F7" s="129" t="str">
        <f>IF(C7&lt;&gt;"",参加者名簿!E14,"")</f>
        <v/>
      </c>
      <c r="G7" s="150">
        <v>2</v>
      </c>
      <c r="H7" s="147" t="str">
        <f>IF(I7&lt;&gt;"",参加者名簿!L15,"")</f>
        <v/>
      </c>
      <c r="I7" s="131" t="str">
        <f>IF(参加者名簿!I15&lt;&gt;"",参加者名簿!I15&amp;"　"&amp;参加者名簿!J15,"")</f>
        <v/>
      </c>
      <c r="J7" s="131" t="str">
        <f>IF(I7&lt;&gt;"",参加者名簿!I14&amp;"　"&amp;参加者名簿!J14,"")</f>
        <v/>
      </c>
      <c r="K7" s="131" t="str">
        <f t="shared" si="4"/>
        <v/>
      </c>
      <c r="L7" s="129" t="str">
        <f>IF(I7&lt;&gt;"",参加者名簿!K14,"")</f>
        <v/>
      </c>
      <c r="M7" s="150">
        <v>3</v>
      </c>
      <c r="N7" s="147" t="str">
        <f>IF(O7&lt;&gt;"",参加者名簿!R17,"")</f>
        <v/>
      </c>
      <c r="O7" s="131" t="str">
        <f>IF(参加者名簿!O17&lt;&gt;"",参加者名簿!O17&amp;"　"&amp;参加者名簿!P17,"")</f>
        <v/>
      </c>
      <c r="P7" s="131" t="str">
        <f>IF(O7&lt;&gt;"",参加者名簿!O16&amp;"　"&amp;参加者名簿!P16,"")</f>
        <v/>
      </c>
      <c r="Q7" s="131" t="str">
        <f t="shared" si="0"/>
        <v/>
      </c>
      <c r="R7" s="129" t="str">
        <f>IF(O7&lt;&gt;"",参加者名簿!Q16,"")</f>
        <v/>
      </c>
      <c r="V7" ph="1"/>
      <c r="AA7" ph="1"/>
    </row>
    <row r="8" spans="1:27" ht="27.75">
      <c r="A8" s="150">
        <v>3</v>
      </c>
      <c r="B8" s="147" t="str">
        <f>IF(C8&lt;&gt;"",参加者名簿!F17,"")</f>
        <v/>
      </c>
      <c r="C8" s="131" t="str">
        <f>IF(参加者名簿!C17&lt;&gt;"",参加者名簿!C17&amp;"　"&amp;参加者名簿!D17,"")</f>
        <v/>
      </c>
      <c r="D8" s="131" t="str">
        <f>IF(C8&lt;&gt;"",参加者名簿!C16&amp;"　"&amp;参加者名簿!D16,"")</f>
        <v/>
      </c>
      <c r="E8" s="131" t="str">
        <f t="shared" si="3"/>
        <v/>
      </c>
      <c r="F8" s="129" t="str">
        <f>IF(C8&lt;&gt;"",参加者名簿!E16,"")</f>
        <v/>
      </c>
      <c r="G8" s="150">
        <v>3</v>
      </c>
      <c r="H8" s="147" t="str">
        <f>IF(I8&lt;&gt;"",参加者名簿!L17,"")</f>
        <v/>
      </c>
      <c r="I8" s="131" t="str">
        <f>IF(参加者名簿!I17&lt;&gt;"",参加者名簿!I17&amp;"　"&amp;参加者名簿!J17,"")</f>
        <v/>
      </c>
      <c r="J8" s="131" t="str">
        <f>IF(I8&lt;&gt;"",参加者名簿!I16&amp;"　"&amp;参加者名簿!J16,"")</f>
        <v/>
      </c>
      <c r="K8" s="131" t="str">
        <f t="shared" si="4"/>
        <v/>
      </c>
      <c r="L8" s="129" t="str">
        <f>IF(I8&lt;&gt;"",参加者名簿!K16,"")</f>
        <v/>
      </c>
      <c r="M8" s="150">
        <v>4</v>
      </c>
      <c r="N8" s="147" t="str">
        <f>IF(O8&lt;&gt;"",参加者名簿!R19,"")</f>
        <v/>
      </c>
      <c r="O8" s="131" t="str">
        <f>IF(参加者名簿!O19&lt;&gt;"",参加者名簿!O19&amp;"　"&amp;参加者名簿!P19,"")</f>
        <v/>
      </c>
      <c r="P8" s="131" t="str">
        <f>IF(O8&lt;&gt;"",参加者名簿!O18&amp;"　"&amp;参加者名簿!P18,"")</f>
        <v/>
      </c>
      <c r="Q8" s="131" t="str">
        <f t="shared" si="0"/>
        <v/>
      </c>
      <c r="R8" s="129" t="str">
        <f>IF(O8&lt;&gt;"",参加者名簿!Q18,"")</f>
        <v/>
      </c>
      <c r="V8" ph="1"/>
      <c r="AA8" ph="1"/>
    </row>
    <row r="9" spans="1:27" ht="27.75">
      <c r="A9" s="150">
        <v>4</v>
      </c>
      <c r="B9" s="147" t="str">
        <f>IF(C9&lt;&gt;"",参加者名簿!F19,"")</f>
        <v/>
      </c>
      <c r="C9" s="131" t="str">
        <f>IF(参加者名簿!C19&lt;&gt;"",参加者名簿!C19&amp;"　"&amp;参加者名簿!D19,"")</f>
        <v/>
      </c>
      <c r="D9" s="131" t="str">
        <f>IF(C9&lt;&gt;"",参加者名簿!C18&amp;"　"&amp;参加者名簿!D18,"")</f>
        <v/>
      </c>
      <c r="E9" s="131" t="str">
        <f t="shared" si="3"/>
        <v/>
      </c>
      <c r="F9" s="129" t="str">
        <f>IF(C9&lt;&gt;"",参加者名簿!E18,"")</f>
        <v/>
      </c>
      <c r="G9" s="150">
        <v>4</v>
      </c>
      <c r="H9" s="147" t="str">
        <f>IF(I9&lt;&gt;"",参加者名簿!L19,"")</f>
        <v/>
      </c>
      <c r="I9" s="131" t="str">
        <f>IF(参加者名簿!I19&lt;&gt;"",参加者名簿!I19&amp;"　"&amp;参加者名簿!J19,"")</f>
        <v/>
      </c>
      <c r="J9" s="131" t="str">
        <f>IF(I9&lt;&gt;"",参加者名簿!I18&amp;"　"&amp;参加者名簿!J18,"")</f>
        <v/>
      </c>
      <c r="K9" s="131" t="str">
        <f t="shared" si="4"/>
        <v/>
      </c>
      <c r="L9" s="129" t="str">
        <f>IF(I9&lt;&gt;"",参加者名簿!K18,"")</f>
        <v/>
      </c>
      <c r="M9" s="150">
        <v>5</v>
      </c>
      <c r="N9" s="147" t="str">
        <f>IF(O9&lt;&gt;"",参加者名簿!R21,"")</f>
        <v/>
      </c>
      <c r="O9" s="131" t="str">
        <f>IF(参加者名簿!O21&lt;&gt;"",参加者名簿!O21&amp;"　"&amp;参加者名簿!P21,"")</f>
        <v/>
      </c>
      <c r="P9" s="131" t="str">
        <f>IF(O9&lt;&gt;"",参加者名簿!O20&amp;"　"&amp;参加者名簿!P20,"")</f>
        <v/>
      </c>
      <c r="Q9" s="131" t="str">
        <f t="shared" si="0"/>
        <v/>
      </c>
      <c r="R9" s="129" t="str">
        <f>IF(O9&lt;&gt;"",参加者名簿!Q20,"")</f>
        <v/>
      </c>
      <c r="V9" ph="1"/>
      <c r="AA9" ph="1"/>
    </row>
    <row r="10" spans="1:27" ht="28.5" thickBot="1">
      <c r="A10" s="150">
        <v>5</v>
      </c>
      <c r="B10" s="147" t="str">
        <f>IF(C10&lt;&gt;"",参加者名簿!F21,"")</f>
        <v/>
      </c>
      <c r="C10" s="131" t="str">
        <f>IF(参加者名簿!C21&lt;&gt;"",参加者名簿!C21&amp;"　"&amp;参加者名簿!D21,"")</f>
        <v/>
      </c>
      <c r="D10" s="131" t="str">
        <f>IF(C10&lt;&gt;"",参加者名簿!C20&amp;"　"&amp;参加者名簿!D20,"")</f>
        <v/>
      </c>
      <c r="E10" s="131" t="str">
        <f t="shared" si="3"/>
        <v/>
      </c>
      <c r="F10" s="129" t="str">
        <f>IF(C10&lt;&gt;"",参加者名簿!E20,"")</f>
        <v/>
      </c>
      <c r="G10" s="150">
        <v>5</v>
      </c>
      <c r="H10" s="147" t="str">
        <f>IF(I10&lt;&gt;"",参加者名簿!L21,"")</f>
        <v/>
      </c>
      <c r="I10" s="131" t="str">
        <f>IF(参加者名簿!I21&lt;&gt;"",参加者名簿!I21&amp;"　"&amp;参加者名簿!J21,"")</f>
        <v/>
      </c>
      <c r="J10" s="131" t="str">
        <f>IF(I10&lt;&gt;"",参加者名簿!I20&amp;"　"&amp;参加者名簿!J20,"")</f>
        <v/>
      </c>
      <c r="K10" s="131" t="str">
        <f t="shared" si="4"/>
        <v/>
      </c>
      <c r="L10" s="129" t="str">
        <f>IF(I10&lt;&gt;"",参加者名簿!K20,"")</f>
        <v/>
      </c>
      <c r="M10" s="150">
        <v>6</v>
      </c>
      <c r="N10" s="148" t="str">
        <f>IF(O10&lt;&gt;"",参加者名簿!R23,"")</f>
        <v/>
      </c>
      <c r="O10" s="139" t="str">
        <f>IF(参加者名簿!O23&lt;&gt;"",参加者名簿!O23&amp;"　"&amp;参加者名簿!P23,"")</f>
        <v/>
      </c>
      <c r="P10" s="139" t="str">
        <f>IF(O10&lt;&gt;"",参加者名簿!O22&amp;"　"&amp;参加者名簿!P22,"")</f>
        <v/>
      </c>
      <c r="Q10" s="139" t="str">
        <f t="shared" si="0"/>
        <v/>
      </c>
      <c r="R10" s="140" t="str">
        <f>IF(O10&lt;&gt;"",参加者名簿!Q22,"")</f>
        <v/>
      </c>
      <c r="V10" ph="1"/>
      <c r="AA10" ph="1"/>
    </row>
    <row r="11" spans="1:27" ht="27.75">
      <c r="A11" s="150">
        <v>6</v>
      </c>
      <c r="B11" s="147" t="str">
        <f>IF(C11&lt;&gt;"",参加者名簿!F23,"")</f>
        <v/>
      </c>
      <c r="C11" s="131" t="str">
        <f>IF(参加者名簿!C23&lt;&gt;"",参加者名簿!C23&amp;"　"&amp;参加者名簿!D23,"")</f>
        <v/>
      </c>
      <c r="D11" s="131" t="str">
        <f>IF(C11&lt;&gt;"",参加者名簿!C22&amp;"　"&amp;参加者名簿!D22,"")</f>
        <v/>
      </c>
      <c r="E11" s="131" t="str">
        <f t="shared" si="3"/>
        <v/>
      </c>
      <c r="F11" s="129" t="str">
        <f>IF(C11&lt;&gt;"",参加者名簿!E22,"")</f>
        <v/>
      </c>
      <c r="G11" s="150">
        <v>6</v>
      </c>
      <c r="H11" s="147" t="str">
        <f>IF(I11&lt;&gt;"",参加者名簿!L23,"")</f>
        <v/>
      </c>
      <c r="I11" s="131" t="str">
        <f>IF(参加者名簿!I23&lt;&gt;"",参加者名簿!I23&amp;"　"&amp;参加者名簿!J23,"")</f>
        <v/>
      </c>
      <c r="J11" s="131" t="str">
        <f>IF(I11&lt;&gt;"",参加者名簿!I22&amp;"　"&amp;参加者名簿!J22,"")</f>
        <v/>
      </c>
      <c r="K11" s="131" t="str">
        <f t="shared" si="4"/>
        <v/>
      </c>
      <c r="L11" s="129" t="str">
        <f>IF(I11&lt;&gt;"",参加者名簿!K22,"")</f>
        <v/>
      </c>
      <c r="N11" s="124"/>
      <c r="O11" s="124" ph="1"/>
      <c r="P11" s="124"/>
      <c r="Q11" s="124"/>
      <c r="R11" s="124"/>
      <c r="V11" ph="1"/>
      <c r="AA11" ph="1"/>
    </row>
    <row r="12" spans="1:27" ht="27.75">
      <c r="A12" s="150">
        <v>7</v>
      </c>
      <c r="B12" s="147" t="str">
        <f>IF(C12&lt;&gt;"",参加者名簿!F25,"")</f>
        <v/>
      </c>
      <c r="C12" s="131" t="str">
        <f>IF(参加者名簿!C25&lt;&gt;"",参加者名簿!C25&amp;"　"&amp;参加者名簿!D25,"")</f>
        <v/>
      </c>
      <c r="D12" s="131" t="str">
        <f>IF(C12&lt;&gt;"",参加者名簿!C24&amp;"　"&amp;参加者名簿!D24,"")</f>
        <v/>
      </c>
      <c r="E12" s="131" t="str">
        <f t="shared" si="3"/>
        <v/>
      </c>
      <c r="F12" s="129" t="str">
        <f>IF(C12&lt;&gt;"",参加者名簿!E24,"")</f>
        <v/>
      </c>
      <c r="G12" s="150">
        <v>7</v>
      </c>
      <c r="H12" s="147" t="str">
        <f>IF(I12&lt;&gt;"",参加者名簿!L25,"")</f>
        <v/>
      </c>
      <c r="I12" s="131" t="str">
        <f>IF(参加者名簿!I25&lt;&gt;"",参加者名簿!I25&amp;"　"&amp;参加者名簿!J25,"")</f>
        <v/>
      </c>
      <c r="J12" s="131" t="str">
        <f>IF(I12&lt;&gt;"",参加者名簿!I24&amp;"　"&amp;参加者名簿!J24,"")</f>
        <v/>
      </c>
      <c r="K12" s="131" t="str">
        <f t="shared" si="4"/>
        <v/>
      </c>
      <c r="L12" s="129" t="str">
        <f>IF(I12&lt;&gt;"",参加者名簿!K24,"")</f>
        <v/>
      </c>
      <c r="N12" s="124"/>
      <c r="O12" s="124" ph="1"/>
      <c r="P12" s="124"/>
      <c r="Q12" s="124"/>
      <c r="R12" s="124"/>
      <c r="V12" ph="1"/>
      <c r="AA12" ph="1"/>
    </row>
    <row r="13" spans="1:27" ht="27.75">
      <c r="A13" s="150">
        <v>8</v>
      </c>
      <c r="B13" s="147" t="str">
        <f>IF(C13&lt;&gt;"",参加者名簿!F27,"")</f>
        <v/>
      </c>
      <c r="C13" s="131" t="str">
        <f>IF(参加者名簿!C27&lt;&gt;"",参加者名簿!C27&amp;"　"&amp;参加者名簿!D27,"")</f>
        <v/>
      </c>
      <c r="D13" s="131" t="str">
        <f>IF(C13&lt;&gt;"",参加者名簿!C26&amp;"　"&amp;参加者名簿!D26,"")</f>
        <v/>
      </c>
      <c r="E13" s="131" t="str">
        <f t="shared" si="3"/>
        <v/>
      </c>
      <c r="F13" s="129" t="str">
        <f>IF(C13&lt;&gt;"",参加者名簿!E26,"")</f>
        <v/>
      </c>
      <c r="G13" s="150">
        <v>8</v>
      </c>
      <c r="H13" s="147" t="str">
        <f>IF(I13&lt;&gt;"",参加者名簿!L27,"")</f>
        <v/>
      </c>
      <c r="I13" s="131" t="str">
        <f>IF(参加者名簿!I27&lt;&gt;"",参加者名簿!I27&amp;"　"&amp;参加者名簿!J27,"")</f>
        <v/>
      </c>
      <c r="J13" s="131" t="str">
        <f>IF(I13&lt;&gt;"",参加者名簿!I26&amp;"　"&amp;参加者名簿!J26,"")</f>
        <v/>
      </c>
      <c r="K13" s="131" t="str">
        <f t="shared" si="4"/>
        <v/>
      </c>
      <c r="L13" s="129" t="str">
        <f>IF(I13&lt;&gt;"",参加者名簿!K26,"")</f>
        <v/>
      </c>
      <c r="N13" s="124"/>
      <c r="O13" s="124" ph="1"/>
      <c r="P13" s="124"/>
      <c r="Q13" s="124"/>
      <c r="R13" s="124"/>
      <c r="V13" ph="1"/>
      <c r="AA13" ph="1"/>
    </row>
    <row r="14" spans="1:27" ht="27.75">
      <c r="A14" s="150">
        <v>9</v>
      </c>
      <c r="B14" s="147" t="str">
        <f>IF(C14&lt;&gt;"",参加者名簿!F29,"")</f>
        <v/>
      </c>
      <c r="C14" s="131" t="str">
        <f>IF(参加者名簿!C29&lt;&gt;"",参加者名簿!C29&amp;"　"&amp;参加者名簿!D29,"")</f>
        <v/>
      </c>
      <c r="D14" s="131" t="str">
        <f>IF(C14&lt;&gt;"",参加者名簿!C28&amp;"　"&amp;参加者名簿!D28,"")</f>
        <v/>
      </c>
      <c r="E14" s="131" t="str">
        <f t="shared" si="3"/>
        <v/>
      </c>
      <c r="F14" s="129" t="str">
        <f>IF(C14&lt;&gt;"",参加者名簿!E28,"")</f>
        <v/>
      </c>
      <c r="G14" s="150">
        <v>9</v>
      </c>
      <c r="H14" s="147" t="str">
        <f>IF(I14&lt;&gt;"",参加者名簿!L29,"")</f>
        <v/>
      </c>
      <c r="I14" s="131" t="str">
        <f>IF(参加者名簿!I29&lt;&gt;"",参加者名簿!I29&amp;"　"&amp;参加者名簿!J29,"")</f>
        <v/>
      </c>
      <c r="J14" s="131" t="str">
        <f>IF(I14&lt;&gt;"",参加者名簿!I28&amp;"　"&amp;参加者名簿!J28,"")</f>
        <v/>
      </c>
      <c r="K14" s="131" t="str">
        <f t="shared" si="4"/>
        <v/>
      </c>
      <c r="L14" s="129" t="str">
        <f>IF(I14&lt;&gt;"",参加者名簿!K28,"")</f>
        <v/>
      </c>
      <c r="N14" s="124"/>
      <c r="O14" s="124" ph="1"/>
      <c r="P14" s="124"/>
      <c r="Q14" s="124"/>
      <c r="R14" s="124"/>
      <c r="V14" ph="1"/>
      <c r="AA14" ph="1"/>
    </row>
    <row r="15" spans="1:27" ht="28.5" thickBot="1">
      <c r="A15" s="150">
        <v>10</v>
      </c>
      <c r="B15" s="148" t="str">
        <f>IF(C15&lt;&gt;"",参加者名簿!F31,"")</f>
        <v/>
      </c>
      <c r="C15" s="139" t="str">
        <f>IF(参加者名簿!C31&lt;&gt;"",参加者名簿!C31&amp;"　"&amp;参加者名簿!D31,"")</f>
        <v/>
      </c>
      <c r="D15" s="139" t="str">
        <f>IF(C15&lt;&gt;"",参加者名簿!C30&amp;"　"&amp;参加者名簿!D30,"")</f>
        <v/>
      </c>
      <c r="E15" s="139" t="str">
        <f t="shared" si="3"/>
        <v/>
      </c>
      <c r="F15" s="140" t="str">
        <f>IF(C15&lt;&gt;"",参加者名簿!E30,"")</f>
        <v/>
      </c>
      <c r="G15" s="150">
        <v>10</v>
      </c>
      <c r="H15" s="148" t="str">
        <f>IF(I15&lt;&gt;"",参加者名簿!L31,"")</f>
        <v/>
      </c>
      <c r="I15" s="139" t="str">
        <f>IF(参加者名簿!I31&lt;&gt;"",参加者名簿!I31&amp;"　"&amp;参加者名簿!J31,"")</f>
        <v/>
      </c>
      <c r="J15" s="139" t="str">
        <f>IF(I15&lt;&gt;"",参加者名簿!I30&amp;"　"&amp;参加者名簿!J30,"")</f>
        <v/>
      </c>
      <c r="K15" s="139" t="str">
        <f t="shared" si="4"/>
        <v/>
      </c>
      <c r="L15" s="140" t="str">
        <f>IF(I15&lt;&gt;"",参加者名簿!K30,"")</f>
        <v/>
      </c>
      <c r="V15" ph="1"/>
      <c r="AA15" ph="1"/>
    </row>
    <row r="16" spans="1:27" ht="27.75">
      <c r="V16" ph="1"/>
    </row>
    <row r="17" spans="3:22" ht="27.75">
      <c r="C17" ph="1"/>
      <c r="Q17" ph="1"/>
      <c r="V17" ph="1"/>
    </row>
    <row r="18" spans="3:22" ht="27.75">
      <c r="Q18" ph="1"/>
      <c r="V18" ph="1"/>
    </row>
  </sheetData>
  <sheetProtection sheet="1" objects="1" scenarios="1"/>
  <phoneticPr fontId="1"/>
  <dataValidations count="1">
    <dataValidation imeMode="disabled" allowBlank="1" showInputMessage="1" showErrorMessage="1" sqref="N3:P5 H3:J6 B3:D6" xr:uid="{00000000-0002-0000-0500-000000000000}"/>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改訂履歴</vt:lpstr>
      <vt:lpstr>02_若葉　要項</vt:lpstr>
      <vt:lpstr>申込書</vt:lpstr>
      <vt:lpstr>参加者名簿</vt:lpstr>
      <vt:lpstr>団体_正式名称と略称</vt:lpstr>
      <vt:lpstr>事務局用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masaru takashima</dc:creator>
  <cp:lastModifiedBy>太田 良彦</cp:lastModifiedBy>
  <cp:lastPrinted>2024-02-29T12:55:49Z</cp:lastPrinted>
  <dcterms:created xsi:type="dcterms:W3CDTF">2018-10-31T08:32:33Z</dcterms:created>
  <dcterms:modified xsi:type="dcterms:W3CDTF">2026-03-08T22:54:01Z</dcterms:modified>
</cp:coreProperties>
</file>