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ota\OneDrive\Documents\ホームページ Gifu-Bad\Gifu Elementary School Badminton Federation\each_games\game_entry_excel\2024\"/>
    </mc:Choice>
  </mc:AlternateContent>
  <bookViews>
    <workbookView xWindow="810" yWindow="0" windowWidth="27990" windowHeight="15480" activeTab="1"/>
  </bookViews>
  <sheets>
    <sheet name="改訂履歴" sheetId="5" r:id="rId1"/>
    <sheet name="02_若葉　要項" sheetId="1" r:id="rId2"/>
    <sheet name="申込書" sheetId="2" r:id="rId3"/>
    <sheet name="参加者名簿" sheetId="3" r:id="rId4"/>
    <sheet name="団体_正式名称と略称" sheetId="7" r:id="rId5"/>
    <sheet name="事務局用" sheetId="8"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 i="1" l="1"/>
  <c r="O10" i="8" l="1"/>
  <c r="N10" i="8" s="1"/>
  <c r="O9" i="8"/>
  <c r="R9" i="8" s="1"/>
  <c r="O8" i="8"/>
  <c r="N8" i="8" s="1"/>
  <c r="O7" i="8"/>
  <c r="R7" i="8" s="1"/>
  <c r="O6" i="8"/>
  <c r="R6" i="8" s="1"/>
  <c r="O5" i="8"/>
  <c r="N5" i="8" s="1"/>
  <c r="O4" i="8"/>
  <c r="R4" i="8" s="1"/>
  <c r="O3" i="8"/>
  <c r="N3" i="8" s="1"/>
  <c r="I16" i="8"/>
  <c r="K16" i="8" s="1"/>
  <c r="I15" i="8"/>
  <c r="L15" i="8" s="1"/>
  <c r="I14" i="8"/>
  <c r="L14" i="8" s="1"/>
  <c r="I13" i="8"/>
  <c r="H13" i="8" s="1"/>
  <c r="I12" i="8"/>
  <c r="L12" i="8" s="1"/>
  <c r="I11" i="8"/>
  <c r="J11" i="8" s="1"/>
  <c r="I10" i="8"/>
  <c r="L10" i="8" s="1"/>
  <c r="I9" i="8"/>
  <c r="L9" i="8" s="1"/>
  <c r="L8" i="8"/>
  <c r="I8" i="8"/>
  <c r="J8" i="8" s="1"/>
  <c r="I7" i="8"/>
  <c r="L7" i="8" s="1"/>
  <c r="H7" i="8"/>
  <c r="I6" i="8"/>
  <c r="L6" i="8" s="1"/>
  <c r="I5" i="8"/>
  <c r="L5" i="8" s="1"/>
  <c r="H5" i="8"/>
  <c r="I4" i="8"/>
  <c r="L4" i="8" s="1"/>
  <c r="I3" i="8"/>
  <c r="K3" i="8" s="1"/>
  <c r="C16" i="8"/>
  <c r="D16" i="8" s="1"/>
  <c r="C15" i="8"/>
  <c r="C14" i="8"/>
  <c r="F14" i="8" s="1"/>
  <c r="C13" i="8"/>
  <c r="B13" i="8" s="1"/>
  <c r="C12" i="8"/>
  <c r="E12" i="8" s="1"/>
  <c r="C11" i="8"/>
  <c r="D11" i="8" s="1"/>
  <c r="C10" i="8"/>
  <c r="D10" i="8" s="1"/>
  <c r="C9" i="8"/>
  <c r="F9" i="8" s="1"/>
  <c r="C8" i="8"/>
  <c r="D8" i="8" s="1"/>
  <c r="C7" i="8"/>
  <c r="E3" i="8"/>
  <c r="C5" i="8"/>
  <c r="F5" i="8" s="1"/>
  <c r="C6" i="8"/>
  <c r="E6" i="8" s="1"/>
  <c r="C3" i="8"/>
  <c r="F3" i="8" s="1"/>
  <c r="C4" i="8"/>
  <c r="H8" i="8" l="1"/>
  <c r="L16" i="8"/>
  <c r="F13" i="8"/>
  <c r="F16" i="8"/>
  <c r="E16" i="8"/>
  <c r="B16" i="8"/>
  <c r="R8" i="8"/>
  <c r="P9" i="8"/>
  <c r="J16" i="8"/>
  <c r="N7" i="8"/>
  <c r="P8" i="8"/>
  <c r="N9" i="8"/>
  <c r="N4" i="8"/>
  <c r="J14" i="8"/>
  <c r="H15" i="8"/>
  <c r="L11" i="8"/>
  <c r="H14" i="8"/>
  <c r="B8" i="8"/>
  <c r="E11" i="8"/>
  <c r="B9" i="8"/>
  <c r="F8" i="8"/>
  <c r="F12" i="8"/>
  <c r="E10" i="8"/>
  <c r="B3" i="8"/>
  <c r="E7" i="8"/>
  <c r="E15" i="8"/>
  <c r="P5" i="8"/>
  <c r="R3" i="8"/>
  <c r="R5" i="8"/>
  <c r="P7" i="8"/>
  <c r="N6" i="8"/>
  <c r="Q7" i="8"/>
  <c r="R10" i="8"/>
  <c r="Q3" i="8"/>
  <c r="Q10" i="8" s="1"/>
  <c r="P6" i="8"/>
  <c r="Q9" i="8"/>
  <c r="P10" i="8"/>
  <c r="D14" i="8"/>
  <c r="E14" i="8"/>
  <c r="B12" i="8"/>
  <c r="F10" i="8"/>
  <c r="E8" i="8"/>
  <c r="B14" i="8"/>
  <c r="D12" i="8"/>
  <c r="F11" i="8"/>
  <c r="E9" i="8"/>
  <c r="B7" i="8"/>
  <c r="B15" i="8"/>
  <c r="D13" i="8"/>
  <c r="H12" i="8"/>
  <c r="J12" i="8"/>
  <c r="E4" i="8"/>
  <c r="B10" i="8"/>
  <c r="K6" i="8"/>
  <c r="H16" i="8"/>
  <c r="D7" i="8"/>
  <c r="D15" i="8"/>
  <c r="F7" i="8"/>
  <c r="F15" i="8"/>
  <c r="E13" i="8"/>
  <c r="B11" i="8"/>
  <c r="D9" i="8"/>
  <c r="H3" i="8"/>
  <c r="H10" i="8"/>
  <c r="L3" i="8"/>
  <c r="K8" i="8"/>
  <c r="K11" i="8"/>
  <c r="K12" i="8"/>
  <c r="K7" i="8"/>
  <c r="K14" i="8"/>
  <c r="K4" i="8"/>
  <c r="J10" i="8"/>
  <c r="K13" i="8"/>
  <c r="K5" i="8"/>
  <c r="J7" i="8"/>
  <c r="H9" i="8"/>
  <c r="K10" i="8"/>
  <c r="L13" i="8"/>
  <c r="J15" i="8"/>
  <c r="K15" i="8"/>
  <c r="H4" i="8"/>
  <c r="H6" i="8"/>
  <c r="J9" i="8"/>
  <c r="H11" i="8"/>
  <c r="K9" i="8"/>
  <c r="J13" i="8"/>
  <c r="E5" i="8"/>
  <c r="B6" i="8"/>
  <c r="F4" i="8"/>
  <c r="B5" i="8"/>
  <c r="B4" i="8"/>
  <c r="F6" i="8"/>
  <c r="Q4" i="8" l="1"/>
  <c r="Q8" i="8"/>
  <c r="Q5" i="8"/>
  <c r="Q6" i="8"/>
  <c r="G96" i="1" l="1"/>
  <c r="N3" i="3"/>
  <c r="N2" i="3"/>
  <c r="H3" i="3"/>
  <c r="H2" i="3"/>
  <c r="AI60" i="1" l="1"/>
  <c r="C9" i="2"/>
  <c r="D9" i="2"/>
  <c r="B3" i="3" l="1"/>
  <c r="B2" i="3"/>
  <c r="A1" i="2"/>
  <c r="D11" i="2" l="1"/>
</calcChain>
</file>

<file path=xl/comments1.xml><?xml version="1.0" encoding="utf-8"?>
<comments xmlns="http://schemas.openxmlformats.org/spreadsheetml/2006/main">
  <authors>
    <author>Satoru Iwata</author>
  </authors>
  <commentList>
    <comment ref="C8" authorId="0" shapeId="0">
      <text>
        <r>
          <rPr>
            <b/>
            <sz val="9"/>
            <color indexed="81"/>
            <rFont val="MS P ゴシック"/>
            <family val="3"/>
            <charset val="128"/>
          </rPr>
          <t>監督・コーチ氏名のフリガナは不要です</t>
        </r>
      </text>
    </comment>
    <comment ref="I8" authorId="0" shapeId="0">
      <text>
        <r>
          <rPr>
            <b/>
            <sz val="9"/>
            <color indexed="81"/>
            <rFont val="MS P ゴシック"/>
            <family val="3"/>
            <charset val="128"/>
          </rPr>
          <t>監督・コーチ氏名のフリガナは不要です</t>
        </r>
      </text>
    </comment>
    <comment ref="O8" authorId="0" shapeId="0">
      <text>
        <r>
          <rPr>
            <b/>
            <sz val="9"/>
            <color indexed="81"/>
            <rFont val="MS P ゴシック"/>
            <family val="3"/>
            <charset val="128"/>
          </rPr>
          <t>監督・コーチ氏名のフリガナは不要です</t>
        </r>
      </text>
    </comment>
    <comment ref="F14" authorId="0" shapeId="0">
      <text>
        <r>
          <rPr>
            <b/>
            <sz val="9"/>
            <color indexed="81"/>
            <rFont val="MS P ゴシック"/>
            <family val="3"/>
            <charset val="128"/>
          </rPr>
          <t>選手の登録番号はこちらへ記入</t>
        </r>
      </text>
    </comment>
    <comment ref="L14" authorId="0" shapeId="0">
      <text>
        <r>
          <rPr>
            <b/>
            <sz val="9"/>
            <color indexed="81"/>
            <rFont val="MS P ゴシック"/>
            <family val="3"/>
            <charset val="128"/>
          </rPr>
          <t>選手の登録番号はこちらへ記入</t>
        </r>
      </text>
    </comment>
    <comment ref="R14" authorId="0" shapeId="0">
      <text>
        <r>
          <rPr>
            <b/>
            <sz val="9"/>
            <color indexed="81"/>
            <rFont val="MS P ゴシック"/>
            <family val="3"/>
            <charset val="128"/>
          </rPr>
          <t>選手の登録番号はこちらへ記入</t>
        </r>
      </text>
    </comment>
  </commentList>
</comments>
</file>

<file path=xl/sharedStrings.xml><?xml version="1.0" encoding="utf-8"?>
<sst xmlns="http://schemas.openxmlformats.org/spreadsheetml/2006/main" count="331" uniqueCount="262">
  <si>
    <t>1</t>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</si>
  <si>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</si>
  <si>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</si>
  <si>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</si>
  <si>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</si>
  <si>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</si>
  <si>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</si>
  <si>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</si>
  <si>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</si>
  <si>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4</t>
  </si>
  <si>
    <t>5</t>
  </si>
  <si>
    <t>会場</t>
    <rPh sb="0" eb="2">
      <t>カイジョウ</t>
    </rPh>
    <phoneticPr fontId="2"/>
  </si>
  <si>
    <t>飛騨高山ビッグアリーナ</t>
    <rPh sb="0" eb="2">
      <t>ヒダ</t>
    </rPh>
    <rPh sb="2" eb="4">
      <t>タカヤマ</t>
    </rPh>
    <phoneticPr fontId="2"/>
  </si>
  <si>
    <t>6</t>
  </si>
  <si>
    <t>種別</t>
    <rPh sb="0" eb="2">
      <t>シュベツ</t>
    </rPh>
    <phoneticPr fontId="2"/>
  </si>
  <si>
    <t>(1)</t>
    <phoneticPr fontId="2"/>
  </si>
  <si>
    <t>7</t>
  </si>
  <si>
    <t>競技規則</t>
    <rPh sb="0" eb="2">
      <t>キョウギ</t>
    </rPh>
    <rPh sb="2" eb="4">
      <t>キソク</t>
    </rPh>
    <phoneticPr fontId="2"/>
  </si>
  <si>
    <t>8</t>
  </si>
  <si>
    <t>競技方法</t>
    <rPh sb="0" eb="2">
      <t>キョウギ</t>
    </rPh>
    <rPh sb="2" eb="4">
      <t>ホウホウ</t>
    </rPh>
    <phoneticPr fontId="2"/>
  </si>
  <si>
    <t>(2)</t>
  </si>
  <si>
    <t>(3)</t>
  </si>
  <si>
    <t>(4)</t>
  </si>
  <si>
    <t>※</t>
    <phoneticPr fontId="2"/>
  </si>
  <si>
    <t>(6)</t>
    <phoneticPr fontId="5"/>
  </si>
  <si>
    <t>9</t>
  </si>
  <si>
    <t>団体編成</t>
    <rPh sb="0" eb="2">
      <t>ダンタイ</t>
    </rPh>
    <rPh sb="2" eb="4">
      <t>ヘンセイ</t>
    </rPh>
    <phoneticPr fontId="2"/>
  </si>
  <si>
    <t>10</t>
    <phoneticPr fontId="2"/>
  </si>
  <si>
    <t>使用器具</t>
    <rPh sb="0" eb="2">
      <t>シヨウ</t>
    </rPh>
    <rPh sb="2" eb="4">
      <t>キグ</t>
    </rPh>
    <phoneticPr fontId="2"/>
  </si>
  <si>
    <t>11</t>
    <phoneticPr fontId="2"/>
  </si>
  <si>
    <t>参加資格</t>
    <rPh sb="0" eb="2">
      <t>サンカ</t>
    </rPh>
    <rPh sb="2" eb="4">
      <t>シカク</t>
    </rPh>
    <phoneticPr fontId="2"/>
  </si>
  <si>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2"/>
  </si>
  <si>
    <t>参加チームの構成は、年間を通じて同一クラブで継続して活動している選手で</t>
    <rPh sb="0" eb="2">
      <t>サンカ</t>
    </rPh>
    <rPh sb="6" eb="8">
      <t>コウセイ</t>
    </rPh>
    <rPh sb="10" eb="12">
      <t>ネンカン</t>
    </rPh>
    <rPh sb="13" eb="14">
      <t>ツウ</t>
    </rPh>
    <rPh sb="16" eb="18">
      <t>ドウイツ</t>
    </rPh>
    <rPh sb="22" eb="24">
      <t>ケイゾク</t>
    </rPh>
    <rPh sb="26" eb="28">
      <t>カツドウ</t>
    </rPh>
    <rPh sb="32" eb="34">
      <t>センシュ</t>
    </rPh>
    <phoneticPr fontId="2"/>
  </si>
  <si>
    <t>(4)</t>
    <phoneticPr fontId="5"/>
  </si>
  <si>
    <t>(5)</t>
    <phoneticPr fontId="5"/>
  </si>
  <si>
    <t>本大会における監督・コーチは、申込時点に登録をすること。</t>
    <rPh sb="0" eb="3">
      <t>ホンタイカイ</t>
    </rPh>
    <rPh sb="7" eb="9">
      <t>カントク</t>
    </rPh>
    <rPh sb="15" eb="17">
      <t>モウシコミ</t>
    </rPh>
    <rPh sb="17" eb="19">
      <t>ジテン</t>
    </rPh>
    <rPh sb="20" eb="22">
      <t>トウロク</t>
    </rPh>
    <phoneticPr fontId="2"/>
  </si>
  <si>
    <t>監督・コーチの登録は一人１クラブのみとする。（複数のクラブへの登録不可）</t>
    <rPh sb="0" eb="2">
      <t>カントク</t>
    </rPh>
    <rPh sb="7" eb="9">
      <t>トウロク</t>
    </rPh>
    <rPh sb="10" eb="12">
      <t>ヒトリ</t>
    </rPh>
    <phoneticPr fontId="2"/>
  </si>
  <si>
    <t>12</t>
    <phoneticPr fontId="2"/>
  </si>
  <si>
    <t>参加料</t>
    <rPh sb="0" eb="3">
      <t>サンカリョウ</t>
    </rPh>
    <phoneticPr fontId="2"/>
  </si>
  <si>
    <t>・</t>
    <phoneticPr fontId="2"/>
  </si>
  <si>
    <t>１チーム</t>
    <phoneticPr fontId="2"/>
  </si>
  <si>
    <t>13</t>
    <phoneticPr fontId="2"/>
  </si>
  <si>
    <t>払込方法</t>
    <rPh sb="0" eb="2">
      <t>ハライコミ</t>
    </rPh>
    <rPh sb="2" eb="4">
      <t>ホウホウ</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</si>
  <si>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</si>
  <si>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振込先</t>
    <rPh sb="0" eb="2">
      <t>フリコミ</t>
    </rPh>
    <rPh sb="2" eb="3">
      <t>サキ</t>
    </rPh>
    <phoneticPr fontId="2"/>
  </si>
  <si>
    <t>郵便口座</t>
    <rPh sb="0" eb="2">
      <t>ユウビン</t>
    </rPh>
    <rPh sb="2" eb="4">
      <t>コウザ</t>
    </rPh>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</si>
  <si>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</si>
  <si>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14</t>
    <phoneticPr fontId="2"/>
  </si>
  <si>
    <t>申込締切</t>
    <rPh sb="0" eb="2">
      <t>モウシコミ</t>
    </rPh>
    <rPh sb="2" eb="4">
      <t>シメキリ</t>
    </rPh>
    <phoneticPr fontId="2"/>
  </si>
  <si>
    <t>24時　必着</t>
    <rPh sb="2" eb="3">
      <t>ジ</t>
    </rPh>
    <rPh sb="4" eb="6">
      <t>ヒッチャク</t>
    </rPh>
    <phoneticPr fontId="2"/>
  </si>
  <si>
    <t>15</t>
  </si>
  <si>
    <t>申込方法</t>
    <rPh sb="0" eb="2">
      <t>モウシコミ</t>
    </rPh>
    <rPh sb="2" eb="4">
      <t>ホウホウ</t>
    </rPh>
    <phoneticPr fontId="2"/>
  </si>
  <si>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5"/>
  </si>
  <si>
    <t>《注意事項》</t>
    <rPh sb="1" eb="3">
      <t>チュウイ</t>
    </rPh>
    <rPh sb="3" eb="5">
      <t>ジコウ</t>
    </rPh>
    <phoneticPr fontId="2"/>
  </si>
  <si>
    <t>行ってください。</t>
    <rPh sb="0" eb="1">
      <t>オコナ</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</si>
  <si>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</si>
  <si>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</si>
  <si>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</si>
  <si>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</si>
  <si>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</si>
  <si>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</si>
  <si>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</si>
  <si>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</si>
  <si>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印刷して郵送してください</t>
    <rPh sb="0" eb="2">
      <t>インサツ</t>
    </rPh>
    <rPh sb="4" eb="6">
      <t>ユウソウ</t>
    </rPh>
    <phoneticPr fontId="8"/>
  </si>
  <si>
    <t>クラブ名</t>
    <rPh sb="3" eb="4">
      <t>メイ</t>
    </rPh>
    <phoneticPr fontId="8"/>
  </si>
  <si>
    <t>男　/ 女</t>
    <rPh sb="0" eb="1">
      <t>オトコ</t>
    </rPh>
    <rPh sb="4" eb="5">
      <t>オンナ</t>
    </rPh>
    <phoneticPr fontId="8"/>
  </si>
  <si>
    <t>申込チーム数</t>
    <rPh sb="0" eb="2">
      <t>モウシコミ</t>
    </rPh>
    <rPh sb="5" eb="6">
      <t>スウ</t>
    </rPh>
    <phoneticPr fontId="8"/>
  </si>
  <si>
    <t>参加人数</t>
    <rPh sb="0" eb="2">
      <t>サンカ</t>
    </rPh>
    <rPh sb="2" eb="4">
      <t>ニンズウ</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</si>
  <si>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</si>
  <si>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</si>
  <si>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参加料は、要項を確認して振込みしてください。</t>
    <rPh sb="0" eb="3">
      <t>サンカリョウ</t>
    </rPh>
    <rPh sb="5" eb="7">
      <t>ヨウコウ</t>
    </rPh>
    <rPh sb="8" eb="10">
      <t>カクニン</t>
    </rPh>
    <rPh sb="12" eb="14">
      <t>フリコ</t>
    </rPh>
    <phoneticPr fontId="8"/>
  </si>
  <si>
    <t>審判・お手伝いの個人名を明記する必要はありません。</t>
    <rPh sb="0" eb="2">
      <t>シンパン</t>
    </rPh>
    <rPh sb="4" eb="6">
      <t>テツダ</t>
    </rPh>
    <rPh sb="8" eb="11">
      <t>コジンメイ</t>
    </rPh>
    <rPh sb="12" eb="14">
      <t>メイキ</t>
    </rPh>
    <rPh sb="16" eb="18">
      <t>ヒツヨウ</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</si>
  <si>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</si>
  <si>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</si>
  <si>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チーム名</t>
    <rPh sb="3" eb="4">
      <t>メイ</t>
    </rPh>
    <phoneticPr fontId="8"/>
  </si>
  <si>
    <t>登録番号</t>
    <rPh sb="0" eb="2">
      <t>トウロク</t>
    </rPh>
    <rPh sb="2" eb="4">
      <t>バンゴウ</t>
    </rPh>
    <phoneticPr fontId="8"/>
  </si>
  <si>
    <t>コーチ</t>
    <phoneticPr fontId="8"/>
  </si>
  <si>
    <t>学年</t>
    <rPh sb="0" eb="2">
      <t>がくねん</t>
    </rPh>
    <phoneticPr fontId="8"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</si>
  <si>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</si>
  <si>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</si>
  <si>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</si>
  <si>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</si>
  <si>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</si>
  <si>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</si>
  <si>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</si>
  <si>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</si>
  <si>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</si>
  <si>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</si>
  <si>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</si>
  <si>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</si>
  <si>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</si>
  <si>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</si>
  <si>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</si>
  <si>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</si>
  <si>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</si>
  <si>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</si>
  <si>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</si>
  <si>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</si>
  <si>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</si>
  <si>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岐阜県小学生バドミントン連盟ホームページ</t>
    <rPh sb="0" eb="3">
      <t>ギフケン</t>
    </rPh>
    <rPh sb="3" eb="6">
      <t>ショウガクセイ</t>
    </rPh>
    <rPh sb="12" eb="14">
      <t>レンメイ</t>
    </rPh>
    <phoneticPr fontId="2"/>
  </si>
  <si>
    <t>送信先メールアドレス</t>
    <rPh sb="0" eb="2">
      <t>ソウシン</t>
    </rPh>
    <rPh sb="2" eb="3">
      <t>サキ</t>
    </rPh>
    <phoneticPr fontId="8"/>
  </si>
  <si>
    <t>○</t>
    <phoneticPr fontId="8"/>
  </si>
  <si>
    <t>申し込み後のキャンセルは受け付けられません。</t>
    <rPh sb="0" eb="1">
      <t>モウ</t>
    </rPh>
    <rPh sb="2" eb="3">
      <t>コ</t>
    </rPh>
    <rPh sb="4" eb="5">
      <t>ゴ</t>
    </rPh>
    <rPh sb="12" eb="13">
      <t>ウ</t>
    </rPh>
    <rPh sb="14" eb="15">
      <t>ツ</t>
    </rPh>
    <phoneticPr fontId="8"/>
  </si>
  <si>
    <t>要項を掲載しました</t>
    <rPh sb="0" eb="2">
      <t>ヨウコウ</t>
    </rPh>
    <rPh sb="3" eb="5">
      <t>ケイサイ</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</si>
  <si>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</si>
  <si>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t>
    <phoneticPr fontId="2"/>
  </si>
  <si>
    <t>岐阜県高山市中山町 600番地</t>
    <phoneticPr fontId="1"/>
  </si>
  <si>
    <t>℡</t>
    <phoneticPr fontId="2"/>
  </si>
  <si>
    <t>(</t>
    <phoneticPr fontId="2"/>
  </si>
  <si>
    <t>)</t>
    <phoneticPr fontId="5"/>
  </si>
  <si>
    <t>0577</t>
    <phoneticPr fontId="2"/>
  </si>
  <si>
    <t>34-3333</t>
    <phoneticPr fontId="2"/>
  </si>
  <si>
    <t>(公財)日本バドミントン協会検定・審査合格用器具等を使用する。</t>
    <phoneticPr fontId="2"/>
  </si>
  <si>
    <t>編成するものとする。</t>
    <phoneticPr fontId="1"/>
  </si>
  <si>
    <t>００８９０－７－１７４９４５</t>
    <phoneticPr fontId="2"/>
  </si>
  <si>
    <t>名称</t>
    <rPh sb="0" eb="1">
      <t>ナ</t>
    </rPh>
    <rPh sb="1" eb="2">
      <t>ショウ</t>
    </rPh>
    <phoneticPr fontId="2"/>
  </si>
  <si>
    <t>より申込書をダウンロードする。</t>
    <rPh sb="2" eb="5">
      <t>モウシコミショ</t>
    </rPh>
    <phoneticPr fontId="2"/>
  </si>
  <si>
    <t>(</t>
    <phoneticPr fontId="5"/>
  </si>
  <si>
    <t>担当</t>
    <rPh sb="0" eb="2">
      <t>タントウ</t>
    </rPh>
    <phoneticPr fontId="5"/>
  </si>
  <si>
    <t>：</t>
    <phoneticPr fontId="5"/>
  </si>
  <si>
    <t>宛</t>
    <rPh sb="0" eb="1">
      <t>アテ</t>
    </rPh>
    <phoneticPr fontId="5"/>
  </si>
  <si>
    <t>メールと郵送にて申し込みのこと</t>
    <rPh sb="4" eb="6">
      <t>ユウソウ</t>
    </rPh>
    <rPh sb="8" eb="9">
      <t>モウ</t>
    </rPh>
    <rPh sb="10" eb="11">
      <t>コ</t>
    </rPh>
    <phoneticPr fontId="2"/>
  </si>
  <si>
    <t>〒</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</si>
  <si>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2"/>
  </si>
  <si>
    <t>背面にはクラブ名・選手名を明記すること。</t>
    <rPh sb="0" eb="2">
      <t>ハイメン</t>
    </rPh>
    <rPh sb="7" eb="8">
      <t>メイ</t>
    </rPh>
    <rPh sb="9" eb="12">
      <t>センシュメイ</t>
    </rPh>
    <rPh sb="13" eb="15">
      <t>メイキ</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</si>
  <si>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</si>
  <si>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</si>
  <si>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(5)</t>
    <phoneticPr fontId="1"/>
  </si>
  <si>
    <t>(6)</t>
    <phoneticPr fontId="1"/>
  </si>
  <si>
    <t>(7)</t>
    <phoneticPr fontId="1"/>
  </si>
  <si>
    <t>(8)</t>
    <phoneticPr fontId="2"/>
  </si>
  <si>
    <t>(9)</t>
    <phoneticPr fontId="1"/>
  </si>
  <si>
    <t>(2)</t>
    <phoneticPr fontId="2"/>
  </si>
  <si>
    <t>(3)</t>
    <phoneticPr fontId="8"/>
  </si>
  <si>
    <t>17</t>
    <phoneticPr fontId="2"/>
  </si>
  <si>
    <t>表彰</t>
    <rPh sb="0" eb="2">
      <t>ヒョウショウ</t>
    </rPh>
    <phoneticPr fontId="2"/>
  </si>
  <si>
    <t>16</t>
    <phoneticPr fontId="2"/>
  </si>
  <si>
    <t>期日</t>
    <rPh sb="0" eb="2">
      <t>キジツ</t>
    </rPh>
    <phoneticPr fontId="2"/>
  </si>
  <si>
    <t>但し、大会ルールを設ける場合もある。</t>
  </si>
  <si>
    <t>(10)</t>
    <phoneticPr fontId="1"/>
  </si>
  <si>
    <t>ダブルスにおけるファーストサーバー用の目印にするリボンを持参すること。</t>
    <rPh sb="17" eb="18">
      <t>ヨウ</t>
    </rPh>
    <rPh sb="19" eb="21">
      <t>メジルシ</t>
    </rPh>
    <rPh sb="28" eb="30">
      <t>ジサン</t>
    </rPh>
    <phoneticPr fontId="3"/>
  </si>
  <si>
    <t>保護者の同意があること。</t>
    <rPh sb="0" eb="3">
      <t>ホゴシャ</t>
    </rPh>
    <phoneticPr fontId="8"/>
  </si>
  <si>
    <t>1チームに付き</t>
    <rPh sb="5" eb="6">
      <t>ツ</t>
    </rPh>
    <phoneticPr fontId="1"/>
  </si>
  <si>
    <t>参加チーム数合計</t>
    <rPh sb="0" eb="2">
      <t>サンカ</t>
    </rPh>
    <rPh sb="5" eb="6">
      <t>カズ</t>
    </rPh>
    <rPh sb="6" eb="8">
      <t>ゴウケイ</t>
    </rPh>
    <phoneticPr fontId="8"/>
  </si>
  <si>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5"/>
  </si>
  <si>
    <t>リーグ戦は３試合全て行い、トーナメント戦は勝敗が決定次第、２勝打ち切りとする。</t>
    <rPh sb="3" eb="4">
      <t>セン</t>
    </rPh>
    <rPh sb="6" eb="8">
      <t>シアイ</t>
    </rPh>
    <rPh sb="8" eb="9">
      <t>スベ</t>
    </rPh>
    <rPh sb="10" eb="11">
      <t>オコナ</t>
    </rPh>
    <rPh sb="19" eb="20">
      <t>セン</t>
    </rPh>
    <rPh sb="21" eb="23">
      <t>ショウハイ</t>
    </rPh>
    <rPh sb="24" eb="26">
      <t>ケッテイ</t>
    </rPh>
    <rPh sb="26" eb="28">
      <t>シダイ</t>
    </rPh>
    <rPh sb="30" eb="31">
      <t>ショウ</t>
    </rPh>
    <rPh sb="31" eb="32">
      <t>ウ</t>
    </rPh>
    <rPh sb="33" eb="34">
      <t>キ</t>
    </rPh>
    <phoneticPr fontId="2"/>
  </si>
  <si>
    <t>ベンチに入れるコーチは各試合１コートにつき２名以内とする。</t>
    <rPh sb="11" eb="14">
      <t>カクシアイ</t>
    </rPh>
    <rPh sb="22" eb="23">
      <t>メイ</t>
    </rPh>
    <rPh sb="23" eb="25">
      <t>イナイ</t>
    </rPh>
    <phoneticPr fontId="2"/>
  </si>
  <si>
    <t>１複２単の計３試合とする。</t>
    <rPh sb="1" eb="2">
      <t>フク</t>
    </rPh>
    <rPh sb="3" eb="4">
      <t>タン</t>
    </rPh>
    <rPh sb="5" eb="6">
      <t>ケイ</t>
    </rPh>
    <rPh sb="7" eb="9">
      <t>シアイ</t>
    </rPh>
    <phoneticPr fontId="2"/>
  </si>
  <si>
    <t>試合順序は、単①・複・単②とする。</t>
    <rPh sb="0" eb="2">
      <t>シアイ</t>
    </rPh>
    <rPh sb="2" eb="4">
      <t>ジュンジョ</t>
    </rPh>
    <rPh sb="6" eb="7">
      <t>タン</t>
    </rPh>
    <rPh sb="9" eb="10">
      <t>フク</t>
    </rPh>
    <rPh sb="11" eb="12">
      <t>タン</t>
    </rPh>
    <phoneticPr fontId="2"/>
  </si>
  <si>
    <t>同一試合において、単・複を兼ねることはできません。</t>
    <rPh sb="0" eb="1">
      <t>ドウ</t>
    </rPh>
    <rPh sb="1" eb="2">
      <t>イチ</t>
    </rPh>
    <rPh sb="2" eb="4">
      <t>シアイ</t>
    </rPh>
    <rPh sb="9" eb="10">
      <t>タン</t>
    </rPh>
    <rPh sb="11" eb="12">
      <t>フク</t>
    </rPh>
    <rPh sb="13" eb="14">
      <t>カ</t>
    </rPh>
    <phoneticPr fontId="2"/>
  </si>
  <si>
    <t>a.</t>
    <phoneticPr fontId="2"/>
  </si>
  <si>
    <t>b.</t>
    <phoneticPr fontId="1"/>
  </si>
  <si>
    <t>c.</t>
    <phoneticPr fontId="1"/>
  </si>
  <si>
    <t>d.</t>
    <phoneticPr fontId="1"/>
  </si>
  <si>
    <t>e.</t>
    <phoneticPr fontId="1"/>
  </si>
  <si>
    <t>※１：参加人数･会場都合等により、競技方法を変更する場合があります。</t>
    <rPh sb="3" eb="5">
      <t>サンカ</t>
    </rPh>
    <rPh sb="5" eb="7">
      <t>ニンズウ</t>
    </rPh>
    <rPh sb="8" eb="10">
      <t>カイジョウ</t>
    </rPh>
    <rPh sb="10" eb="12">
      <t>ツゴウ</t>
    </rPh>
    <rPh sb="12" eb="13">
      <t>トウ</t>
    </rPh>
    <rPh sb="17" eb="19">
      <t>キョウギ</t>
    </rPh>
    <rPh sb="19" eb="21">
      <t>ホウホウ</t>
    </rPh>
    <rPh sb="22" eb="24">
      <t>ヘンコウ</t>
    </rPh>
    <rPh sb="26" eb="28">
      <t>バアイ</t>
    </rPh>
    <phoneticPr fontId="2"/>
  </si>
  <si>
    <t>※２：詳細は大会プログラムに記載される「競技･審判上の注意」を参照すること。</t>
    <rPh sb="3" eb="5">
      <t>ショウサイ</t>
    </rPh>
    <rPh sb="6" eb="8">
      <t>タイカイ</t>
    </rPh>
    <rPh sb="14" eb="16">
      <t>キサイ</t>
    </rPh>
    <rPh sb="20" eb="22">
      <t>キョウギ</t>
    </rPh>
    <rPh sb="23" eb="25">
      <t>シンパン</t>
    </rPh>
    <rPh sb="25" eb="26">
      <t>ジョウ</t>
    </rPh>
    <rPh sb="27" eb="29">
      <t>チュウイ</t>
    </rPh>
    <rPh sb="31" eb="33">
      <t>サンショウ</t>
    </rPh>
    <phoneticPr fontId="2"/>
  </si>
  <si>
    <t>f.</t>
    <phoneticPr fontId="5"/>
  </si>
  <si>
    <t>参加クラブは各種別毎（男子の部、女子の部、男女混合の部）１チームとする。</t>
    <rPh sb="0" eb="2">
      <t>サンカ</t>
    </rPh>
    <rPh sb="6" eb="8">
      <t>カクシュ</t>
    </rPh>
    <rPh sb="8" eb="9">
      <t>ベツ</t>
    </rPh>
    <rPh sb="9" eb="10">
      <t>ゴト</t>
    </rPh>
    <rPh sb="11" eb="13">
      <t>ダンシ</t>
    </rPh>
    <rPh sb="14" eb="15">
      <t>ブ</t>
    </rPh>
    <rPh sb="16" eb="18">
      <t>ジョシ</t>
    </rPh>
    <rPh sb="19" eb="20">
      <t>ブ</t>
    </rPh>
    <rPh sb="21" eb="23">
      <t>ダンジョ</t>
    </rPh>
    <rPh sb="23" eb="25">
      <t>コンゴウ</t>
    </rPh>
    <rPh sb="26" eb="27">
      <t>ブ</t>
    </rPh>
    <phoneticPr fontId="5"/>
  </si>
  <si>
    <t>出場数が６チーム以上の場合は、３～４チームによるリーグ戦の後各リーグ１位による</t>
    <rPh sb="0" eb="2">
      <t>シュツジョウ</t>
    </rPh>
    <rPh sb="2" eb="3">
      <t>スウ</t>
    </rPh>
    <rPh sb="8" eb="10">
      <t>イジョウ</t>
    </rPh>
    <rPh sb="11" eb="13">
      <t>バアイ</t>
    </rPh>
    <rPh sb="27" eb="28">
      <t>セン</t>
    </rPh>
    <rPh sb="29" eb="30">
      <t>アト</t>
    </rPh>
    <rPh sb="30" eb="31">
      <t>カク</t>
    </rPh>
    <rPh sb="35" eb="36">
      <t>イ</t>
    </rPh>
    <phoneticPr fontId="2"/>
  </si>
  <si>
    <t>決勝トーナメント戦又はリーグ戦を行う。但し、３位決定戦は行わない。</t>
    <rPh sb="9" eb="10">
      <t>マタ</t>
    </rPh>
    <rPh sb="14" eb="15">
      <t>セン</t>
    </rPh>
    <phoneticPr fontId="2"/>
  </si>
  <si>
    <t>出場数が５チーム以下の場合は、リーグ戦により順位を決定する。</t>
    <rPh sb="0" eb="2">
      <t>シュツジョウ</t>
    </rPh>
    <rPh sb="2" eb="3">
      <t>スウ</t>
    </rPh>
    <rPh sb="8" eb="10">
      <t>イカ</t>
    </rPh>
    <rPh sb="11" eb="13">
      <t>バアイ</t>
    </rPh>
    <rPh sb="18" eb="19">
      <t>セン</t>
    </rPh>
    <rPh sb="22" eb="24">
      <t>ジュンイ</t>
    </rPh>
    <rPh sb="25" eb="27">
      <t>ケッテイ</t>
    </rPh>
    <phoneticPr fontId="2"/>
  </si>
  <si>
    <t>監　督</t>
    <rPh sb="0" eb="1">
      <t>ラン</t>
    </rPh>
    <rPh sb="2" eb="3">
      <t>ヨシ</t>
    </rPh>
    <phoneticPr fontId="8"/>
  </si>
  <si>
    <t>(1)各種別とも３位まで表彰</t>
    <rPh sb="3" eb="4">
      <t>カク</t>
    </rPh>
    <rPh sb="4" eb="6">
      <t>シュベツ</t>
    </rPh>
    <rPh sb="9" eb="10">
      <t>イ</t>
    </rPh>
    <rPh sb="12" eb="14">
      <t>ヒョウショウ</t>
    </rPh>
    <phoneticPr fontId="2"/>
  </si>
  <si>
    <t>(1)クラブ対抗団体戦　第１部（男子の部・女子の部）</t>
    <rPh sb="6" eb="8">
      <t>タイコウ</t>
    </rPh>
    <rPh sb="8" eb="11">
      <t>ダンタイセン</t>
    </rPh>
    <rPh sb="12" eb="13">
      <t>ダイ</t>
    </rPh>
    <rPh sb="14" eb="15">
      <t>ブ</t>
    </rPh>
    <rPh sb="16" eb="18">
      <t>ダンシ</t>
    </rPh>
    <rPh sb="19" eb="20">
      <t>ブ</t>
    </rPh>
    <rPh sb="21" eb="23">
      <t>ジョシ</t>
    </rPh>
    <rPh sb="24" eb="25">
      <t>ブ</t>
    </rPh>
    <phoneticPr fontId="2"/>
  </si>
  <si>
    <t>(2)クラブ対抗団体戦　第２部（男女混合の部）</t>
    <rPh sb="6" eb="8">
      <t>タイコウ</t>
    </rPh>
    <rPh sb="8" eb="11">
      <t>ダンタイセン</t>
    </rPh>
    <rPh sb="12" eb="13">
      <t>ダイ</t>
    </rPh>
    <rPh sb="14" eb="15">
      <t>ブ</t>
    </rPh>
    <rPh sb="16" eb="18">
      <t>ダンジョ</t>
    </rPh>
    <rPh sb="18" eb="20">
      <t>コンゴウ</t>
    </rPh>
    <rPh sb="21" eb="22">
      <t>ブ</t>
    </rPh>
    <phoneticPr fontId="2"/>
  </si>
  <si>
    <t>チーム編成は、選手４名以上６名以内、監督１名、コーチ１名とする。</t>
    <rPh sb="3" eb="5">
      <t>ヘンセイ</t>
    </rPh>
    <rPh sb="7" eb="9">
      <t>センシュ</t>
    </rPh>
    <rPh sb="10" eb="13">
      <t>メイイジョウ</t>
    </rPh>
    <rPh sb="14" eb="15">
      <t>メイ</t>
    </rPh>
    <rPh sb="15" eb="17">
      <t>イナイ</t>
    </rPh>
    <rPh sb="18" eb="20">
      <t>カントク</t>
    </rPh>
    <rPh sb="21" eb="22">
      <t>メイ</t>
    </rPh>
    <rPh sb="27" eb="28">
      <t>メイ</t>
    </rPh>
    <phoneticPr fontId="2"/>
  </si>
  <si>
    <t>メンバー変更は、監督者代表者会議で正当な理由がある場合に限り認めるが、その他の変更</t>
    <rPh sb="4" eb="6">
      <t>ヘンコウ</t>
    </rPh>
    <rPh sb="8" eb="11">
      <t>カントクシャ</t>
    </rPh>
    <rPh sb="11" eb="14">
      <t>ダイヒョウシャ</t>
    </rPh>
    <rPh sb="14" eb="16">
      <t>カイギ</t>
    </rPh>
    <rPh sb="17" eb="19">
      <t>セイトウ</t>
    </rPh>
    <rPh sb="20" eb="22">
      <t>リユウ</t>
    </rPh>
    <rPh sb="25" eb="27">
      <t>バアイ</t>
    </rPh>
    <rPh sb="28" eb="29">
      <t>カギ</t>
    </rPh>
    <rPh sb="30" eb="31">
      <t>ミト</t>
    </rPh>
    <rPh sb="37" eb="38">
      <t>タ</t>
    </rPh>
    <rPh sb="39" eb="41">
      <t>ヘンコウ</t>
    </rPh>
    <phoneticPr fontId="2"/>
  </si>
  <si>
    <t>及び追加は認めません。</t>
    <rPh sb="0" eb="1">
      <t>オヨ</t>
    </rPh>
    <rPh sb="2" eb="4">
      <t>ツイカ</t>
    </rPh>
    <rPh sb="5" eb="6">
      <t>ミト</t>
    </rPh>
    <phoneticPr fontId="1"/>
  </si>
  <si>
    <r>
      <t xml:space="preserve">   </t>
    </r>
    <r>
      <rPr>
        <b/>
        <sz val="10"/>
        <color rgb="FFFF0000"/>
        <rFont val="ＭＳ ゴシック"/>
        <family val="3"/>
        <charset val="128"/>
      </rPr>
      <t>注意：日本小学生バドミントン連盟より特別枠の出場権が与えられた場合に限る。</t>
    </r>
    <rPh sb="3" eb="5">
      <t>チュウイ</t>
    </rPh>
    <rPh sb="6" eb="8">
      <t>ニホン</t>
    </rPh>
    <rPh sb="8" eb="11">
      <t>ショウガクセイ</t>
    </rPh>
    <rPh sb="17" eb="19">
      <t>レンメイ</t>
    </rPh>
    <rPh sb="21" eb="24">
      <t>トクベツワク</t>
    </rPh>
    <rPh sb="25" eb="27">
      <t>シュツジョウ</t>
    </rPh>
    <rPh sb="27" eb="28">
      <t>ケン</t>
    </rPh>
    <rPh sb="29" eb="30">
      <t>アタ</t>
    </rPh>
    <rPh sb="34" eb="36">
      <t>バアイ</t>
    </rPh>
    <rPh sb="37" eb="38">
      <t>カギ</t>
    </rPh>
    <phoneticPr fontId="1"/>
  </si>
  <si>
    <t>第２部（男女混合の部）</t>
    <rPh sb="0" eb="1">
      <t>ダイ</t>
    </rPh>
    <rPh sb="2" eb="3">
      <t>ブ</t>
    </rPh>
    <rPh sb="4" eb="6">
      <t>ダンジョ</t>
    </rPh>
    <rPh sb="6" eb="8">
      <t>コンゴウ</t>
    </rPh>
    <rPh sb="9" eb="10">
      <t>ブ</t>
    </rPh>
    <phoneticPr fontId="8"/>
  </si>
  <si>
    <t>第１部（男子の部）</t>
    <rPh sb="0" eb="1">
      <t>ダイ</t>
    </rPh>
    <rPh sb="2" eb="3">
      <t>ブ</t>
    </rPh>
    <rPh sb="4" eb="6">
      <t>ダンシ</t>
    </rPh>
    <rPh sb="7" eb="8">
      <t>ブ</t>
    </rPh>
    <phoneticPr fontId="8"/>
  </si>
  <si>
    <t>第１部（女子の部）</t>
    <rPh sb="0" eb="1">
      <t>ダイ</t>
    </rPh>
    <rPh sb="2" eb="3">
      <t>ブ</t>
    </rPh>
    <rPh sb="4" eb="6">
      <t>ジョシ</t>
    </rPh>
    <rPh sb="7" eb="8">
      <t>ブ</t>
    </rPh>
    <phoneticPr fontId="8"/>
  </si>
  <si>
    <r>
      <t>(2)</t>
    </r>
    <r>
      <rPr>
        <b/>
        <sz val="10"/>
        <color rgb="FFFF0000"/>
        <rFont val="ＭＳ ゴシック"/>
        <family val="3"/>
        <charset val="128"/>
      </rPr>
      <t>第１部（男子の部、女子の部） １位のチーム</t>
    </r>
    <rPh sb="3" eb="4">
      <t>ダイ</t>
    </rPh>
    <rPh sb="5" eb="6">
      <t>ブ</t>
    </rPh>
    <rPh sb="7" eb="9">
      <t>ダンシ</t>
    </rPh>
    <rPh sb="10" eb="11">
      <t>ブ</t>
    </rPh>
    <rPh sb="12" eb="14">
      <t>ジョシ</t>
    </rPh>
    <rPh sb="15" eb="16">
      <t>ブ</t>
    </rPh>
    <rPh sb="19" eb="20">
      <t>イ</t>
    </rPh>
    <phoneticPr fontId="1"/>
  </si>
  <si>
    <r>
      <t>(3)</t>
    </r>
    <r>
      <rPr>
        <b/>
        <sz val="10"/>
        <color rgb="FFFF0000"/>
        <rFont val="ＭＳ ゴシック"/>
        <family val="3"/>
        <charset val="128"/>
      </rPr>
      <t>第１部（男子の部、女子の部） ２位のチーム</t>
    </r>
    <rPh sb="3" eb="4">
      <t>ダイ</t>
    </rPh>
    <rPh sb="5" eb="6">
      <t>ブ</t>
    </rPh>
    <rPh sb="7" eb="9">
      <t>ダンシ</t>
    </rPh>
    <rPh sb="10" eb="11">
      <t>ブ</t>
    </rPh>
    <rPh sb="12" eb="14">
      <t>ジョシ</t>
    </rPh>
    <rPh sb="15" eb="16">
      <t>ブ</t>
    </rPh>
    <rPh sb="19" eb="20">
      <t>イ</t>
    </rPh>
    <phoneticPr fontId="1"/>
  </si>
  <si>
    <t>(http://gifusyoubad.gifu-badminton.com/)</t>
    <phoneticPr fontId="2"/>
  </si>
  <si>
    <t>ダウンロードした申込書及び参加者名簿に必要事項を記入の上、下記メールアドレスへ添付して送信する。</t>
    <rPh sb="8" eb="10">
      <t>モウシコミ</t>
    </rPh>
    <rPh sb="10" eb="11">
      <t>ショ</t>
    </rPh>
    <rPh sb="11" eb="12">
      <t>オヨ</t>
    </rPh>
    <rPh sb="13" eb="18">
      <t>サンカシャメイボ</t>
    </rPh>
    <rPh sb="19" eb="21">
      <t>ヒツヨウ</t>
    </rPh>
    <rPh sb="21" eb="23">
      <t>ジコウ</t>
    </rPh>
    <rPh sb="24" eb="26">
      <t>キニュウ</t>
    </rPh>
    <rPh sb="27" eb="28">
      <t>ウエ</t>
    </rPh>
    <rPh sb="29" eb="31">
      <t>カキ</t>
    </rPh>
    <rPh sb="39" eb="41">
      <t>テンプ</t>
    </rPh>
    <rPh sb="43" eb="45">
      <t>ソウシン</t>
    </rPh>
    <phoneticPr fontId="2"/>
  </si>
  <si>
    <t>gifu_syoubad@gifu-badminton.com</t>
    <phoneticPr fontId="8"/>
  </si>
  <si>
    <t>６年生複、６年生単、５年生複、５年生単、４年生単の計５試合とする。</t>
    <rPh sb="1" eb="2">
      <t>ネン</t>
    </rPh>
    <rPh sb="2" eb="3">
      <t>セイ</t>
    </rPh>
    <rPh sb="3" eb="4">
      <t>フク</t>
    </rPh>
    <rPh sb="6" eb="7">
      <t>ネン</t>
    </rPh>
    <rPh sb="7" eb="8">
      <t>セイ</t>
    </rPh>
    <rPh sb="8" eb="9">
      <t>タン</t>
    </rPh>
    <rPh sb="11" eb="12">
      <t>ネン</t>
    </rPh>
    <rPh sb="12" eb="13">
      <t>セイ</t>
    </rPh>
    <rPh sb="13" eb="14">
      <t>フク</t>
    </rPh>
    <rPh sb="16" eb="17">
      <t>ネン</t>
    </rPh>
    <rPh sb="17" eb="18">
      <t>セイ</t>
    </rPh>
    <rPh sb="18" eb="19">
      <t>タン</t>
    </rPh>
    <rPh sb="21" eb="22">
      <t>ネン</t>
    </rPh>
    <rPh sb="22" eb="23">
      <t>セイ</t>
    </rPh>
    <rPh sb="23" eb="24">
      <t>タン</t>
    </rPh>
    <rPh sb="25" eb="26">
      <t>ケイ</t>
    </rPh>
    <rPh sb="27" eb="29">
      <t>シアイ</t>
    </rPh>
    <phoneticPr fontId="2"/>
  </si>
  <si>
    <t>試合順序は、６年生単、４年生単、５年生複、６年生複、５年生単とする。</t>
    <rPh sb="0" eb="2">
      <t>シアイ</t>
    </rPh>
    <rPh sb="2" eb="4">
      <t>ジュンジョ</t>
    </rPh>
    <rPh sb="7" eb="9">
      <t>ネンセイ</t>
    </rPh>
    <rPh sb="9" eb="10">
      <t>タン</t>
    </rPh>
    <rPh sb="12" eb="15">
      <t>ネンセイタン</t>
    </rPh>
    <rPh sb="17" eb="19">
      <t>ネンセイ</t>
    </rPh>
    <rPh sb="19" eb="20">
      <t>フク</t>
    </rPh>
    <rPh sb="22" eb="25">
      <t>ネンセイフク</t>
    </rPh>
    <rPh sb="27" eb="30">
      <t>ネンセイタン</t>
    </rPh>
    <phoneticPr fontId="2"/>
  </si>
  <si>
    <t>下学年が上学年への出場は可とする。</t>
    <rPh sb="0" eb="2">
      <t>カガク</t>
    </rPh>
    <rPh sb="2" eb="3">
      <t>ネン</t>
    </rPh>
    <rPh sb="4" eb="5">
      <t>ウエ</t>
    </rPh>
    <rPh sb="5" eb="7">
      <t>ガクネン</t>
    </rPh>
    <rPh sb="9" eb="11">
      <t>シュツジョウ</t>
    </rPh>
    <rPh sb="12" eb="13">
      <t>カ</t>
    </rPh>
    <phoneticPr fontId="2"/>
  </si>
  <si>
    <t>ｄ.</t>
    <phoneticPr fontId="1"/>
  </si>
  <si>
    <t>f.</t>
    <phoneticPr fontId="1"/>
  </si>
  <si>
    <t>g.</t>
    <phoneticPr fontId="5"/>
  </si>
  <si>
    <t>リーグ戦は５試合全て行い、トーナメント戦は勝敗が決定次第、３勝打ち切りとする。</t>
    <rPh sb="3" eb="4">
      <t>セン</t>
    </rPh>
    <rPh sb="6" eb="8">
      <t>シアイ</t>
    </rPh>
    <rPh sb="8" eb="9">
      <t>スベ</t>
    </rPh>
    <rPh sb="10" eb="11">
      <t>オコナ</t>
    </rPh>
    <rPh sb="19" eb="20">
      <t>セン</t>
    </rPh>
    <rPh sb="21" eb="23">
      <t>ショウハイ</t>
    </rPh>
    <rPh sb="24" eb="26">
      <t>ケッテイ</t>
    </rPh>
    <rPh sb="26" eb="28">
      <t>シダイ</t>
    </rPh>
    <rPh sb="30" eb="31">
      <t>ショウ</t>
    </rPh>
    <rPh sb="31" eb="32">
      <t>ウ</t>
    </rPh>
    <rPh sb="33" eb="34">
      <t>キ</t>
    </rPh>
    <phoneticPr fontId="2"/>
  </si>
  <si>
    <t>クラブ対抗団体戦　第１部（男子の部・女子の部）</t>
    <rPh sb="3" eb="5">
      <t>タイコウ</t>
    </rPh>
    <rPh sb="5" eb="8">
      <t>ダンタイセン</t>
    </rPh>
    <rPh sb="9" eb="10">
      <t>ダイ</t>
    </rPh>
    <rPh sb="11" eb="12">
      <t>ブ</t>
    </rPh>
    <rPh sb="13" eb="15">
      <t>ダンシ</t>
    </rPh>
    <rPh sb="16" eb="17">
      <t>ブ</t>
    </rPh>
    <rPh sb="18" eb="20">
      <t>ジョシ</t>
    </rPh>
    <rPh sb="21" eb="22">
      <t>ブ</t>
    </rPh>
    <phoneticPr fontId="2"/>
  </si>
  <si>
    <t>クラブ対抗団体戦　第２部（男女混合の部）</t>
    <rPh sb="3" eb="5">
      <t>タイコウ</t>
    </rPh>
    <rPh sb="5" eb="8">
      <t>ダンタイセン</t>
    </rPh>
    <rPh sb="9" eb="10">
      <t>ダイ</t>
    </rPh>
    <rPh sb="11" eb="12">
      <t>ブ</t>
    </rPh>
    <rPh sb="13" eb="15">
      <t>ダンジョ</t>
    </rPh>
    <rPh sb="15" eb="17">
      <t>コンゴウ</t>
    </rPh>
    <rPh sb="18" eb="19">
      <t>ブ</t>
    </rPh>
    <phoneticPr fontId="2"/>
  </si>
  <si>
    <t>チーム編成は、選手７名以上１０名以内、監督１名、コーチ３名とする。</t>
    <rPh sb="3" eb="5">
      <t>ヘンセイ</t>
    </rPh>
    <rPh sb="7" eb="9">
      <t>センシュ</t>
    </rPh>
    <rPh sb="10" eb="13">
      <t>メイイジョウ</t>
    </rPh>
    <rPh sb="15" eb="16">
      <t>メイ</t>
    </rPh>
    <rPh sb="16" eb="18">
      <t>イナイ</t>
    </rPh>
    <rPh sb="19" eb="21">
      <t>カントク</t>
    </rPh>
    <rPh sb="22" eb="23">
      <t>メイ</t>
    </rPh>
    <rPh sb="28" eb="29">
      <t>メイ</t>
    </rPh>
    <phoneticPr fontId="2"/>
  </si>
  <si>
    <t>(3)</t>
    <phoneticPr fontId="1"/>
  </si>
  <si>
    <t>(1)で記入した申込書及び参加者名簿を印刷し、振込票控えのコピーとともに下記へ郵送のこと。</t>
    <rPh sb="4" eb="6">
      <t>キニュウ</t>
    </rPh>
    <rPh sb="8" eb="11">
      <t>モウシコミショ</t>
    </rPh>
    <rPh sb="11" eb="12">
      <t>オヨ</t>
    </rPh>
    <rPh sb="13" eb="18">
      <t>サンカシャメイボ</t>
    </rPh>
    <rPh sb="19" eb="21">
      <t>インサツ</t>
    </rPh>
    <rPh sb="23" eb="25">
      <t>フリコミ</t>
    </rPh>
    <rPh sb="25" eb="26">
      <t>ヒョウ</t>
    </rPh>
    <rPh sb="26" eb="27">
      <t>ヒカ</t>
    </rPh>
    <rPh sb="36" eb="38">
      <t>カキ</t>
    </rPh>
    <rPh sb="39" eb="41">
      <t>ユウソウ</t>
    </rPh>
    <phoneticPr fontId="8"/>
  </si>
  <si>
    <t>太田　良彦</t>
    <rPh sb="0" eb="2">
      <t>オオタ</t>
    </rPh>
    <rPh sb="3" eb="5">
      <t>ヨシヒコ</t>
    </rPh>
    <phoneticPr fontId="5"/>
  </si>
  <si>
    <t>リバースバドミントンクラブ</t>
  </si>
  <si>
    <t>大垣東バドミントン少年団</t>
  </si>
  <si>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2"/>
  </si>
  <si>
    <t>岐阜県予選会要項</t>
    <phoneticPr fontId="2"/>
  </si>
  <si>
    <t>申し込み手続きに関して不備がある場合、参加を認めない。</t>
    <rPh sb="0" eb="1">
      <t>モウ</t>
    </rPh>
    <rPh sb="2" eb="3">
      <t>コ</t>
    </rPh>
    <rPh sb="4" eb="6">
      <t>テツヅ</t>
    </rPh>
    <rPh sb="8" eb="9">
      <t>カン</t>
    </rPh>
    <rPh sb="11" eb="13">
      <t>フビ</t>
    </rPh>
    <rPh sb="16" eb="18">
      <t>バアイ</t>
    </rPh>
    <rPh sb="19" eb="21">
      <t>サンカ</t>
    </rPh>
    <rPh sb="22" eb="23">
      <t>ミト</t>
    </rPh>
    <phoneticPr fontId="8"/>
  </si>
  <si>
    <t>★</t>
    <phoneticPr fontId="5"/>
  </si>
  <si>
    <t>参加費振込票余白に「大会名」、「団体名（クラブ名）」、「納入金内訳」を明記する</t>
    <rPh sb="0" eb="3">
      <t>サンカヒ</t>
    </rPh>
    <rPh sb="3" eb="5">
      <t>フリコミ</t>
    </rPh>
    <rPh sb="5" eb="6">
      <t>ヒョウ</t>
    </rPh>
    <rPh sb="6" eb="8">
      <t>ヨハク</t>
    </rPh>
    <rPh sb="10" eb="12">
      <t>タイカイ</t>
    </rPh>
    <rPh sb="12" eb="13">
      <t>メイ</t>
    </rPh>
    <rPh sb="16" eb="18">
      <t>ダンタイ</t>
    </rPh>
    <rPh sb="18" eb="19">
      <t>メイ</t>
    </rPh>
    <rPh sb="23" eb="24">
      <t>メイ</t>
    </rPh>
    <rPh sb="28" eb="31">
      <t>ノウニュウキン</t>
    </rPh>
    <rPh sb="31" eb="33">
      <t>ウチワケ</t>
    </rPh>
    <rPh sb="35" eb="37">
      <t>メイキ</t>
    </rPh>
    <phoneticPr fontId="2"/>
  </si>
  <si>
    <t>こと。</t>
    <phoneticPr fontId="2"/>
  </si>
  <si>
    <t>申込書に記載する氏名と登録番号は、日バ登録と完全一致であること。</t>
    <rPh sb="0" eb="3">
      <t>モウシコミショ</t>
    </rPh>
    <rPh sb="4" eb="6">
      <t>キサイ</t>
    </rPh>
    <rPh sb="8" eb="10">
      <t>シメイ</t>
    </rPh>
    <rPh sb="11" eb="15">
      <t>トウロクバンゴウ</t>
    </rPh>
    <rPh sb="17" eb="18">
      <t>ニチ</t>
    </rPh>
    <rPh sb="19" eb="21">
      <t>トウロク</t>
    </rPh>
    <rPh sb="22" eb="26">
      <t>カンゼンイッチ</t>
    </rPh>
    <phoneticPr fontId="2"/>
  </si>
  <si>
    <t>各務原ジュニアバドミントンクラブ</t>
  </si>
  <si>
    <t>岐南ジュニアBC</t>
  </si>
  <si>
    <t>羽島</t>
  </si>
  <si>
    <t>精華スポーツクラブ</t>
  </si>
  <si>
    <t>Team IMPACT</t>
  </si>
  <si>
    <t>岐阜西バドミントンクラブ</t>
  </si>
  <si>
    <t>岐阜西</t>
  </si>
  <si>
    <t>フリガナ(姓)</t>
  </si>
  <si>
    <t>フリガナ(名)</t>
  </si>
  <si>
    <t>氏名(姓)</t>
  </si>
  <si>
    <t>氏名(名)</t>
  </si>
  <si>
    <t>A4横１枚で印刷して郵送してください</t>
    <rPh sb="2" eb="3">
      <t>よこ</t>
    </rPh>
    <rPh sb="4" eb="5">
      <t>まい</t>
    </rPh>
    <rPh sb="6" eb="8">
      <t>いんさつ</t>
    </rPh>
    <rPh sb="10" eb="12">
      <t>ゆうそう</t>
    </rPh>
    <phoneticPr fontId="1" type="Hiragana" alignment="center"/>
  </si>
  <si>
    <t>メール送信・申込書の郵送は、申込締切日厳守のこと。</t>
    <rPh sb="3" eb="5">
      <t>ソウシン</t>
    </rPh>
    <rPh sb="6" eb="9">
      <t>モウシコミショ</t>
    </rPh>
    <rPh sb="10" eb="12">
      <t>ユウソウ</t>
    </rPh>
    <rPh sb="14" eb="19">
      <t>モウシコミシメキリビ</t>
    </rPh>
    <rPh sb="19" eb="21">
      <t>ゲンシュ</t>
    </rPh>
    <phoneticPr fontId="2"/>
  </si>
  <si>
    <t>選手欄</t>
    <rPh sb="0" eb="2">
      <t>せんしゅ</t>
    </rPh>
    <rPh sb="2" eb="3">
      <t>らん</t>
    </rPh>
    <phoneticPr fontId="1" type="Hiragana" alignment="center"/>
  </si>
  <si>
    <t>団体番号</t>
    <phoneticPr fontId="29"/>
  </si>
  <si>
    <t>管理No</t>
    <rPh sb="0" eb="2">
      <t>カンリ</t>
    </rPh>
    <phoneticPr fontId="1"/>
  </si>
  <si>
    <t>団体名</t>
  </si>
  <si>
    <t>略称</t>
    <rPh sb="0" eb="2">
      <t>リャクショウ</t>
    </rPh>
    <phoneticPr fontId="1"/>
  </si>
  <si>
    <t>池田</t>
    <phoneticPr fontId="44"/>
  </si>
  <si>
    <t>大垣北</t>
    <phoneticPr fontId="44"/>
  </si>
  <si>
    <t>大垣市</t>
    <phoneticPr fontId="44"/>
  </si>
  <si>
    <t>大垣静里</t>
    <phoneticPr fontId="44"/>
  </si>
  <si>
    <t>大垣中川</t>
    <phoneticPr fontId="44"/>
  </si>
  <si>
    <t>大垣東</t>
    <phoneticPr fontId="44"/>
  </si>
  <si>
    <t>大垣安井</t>
    <phoneticPr fontId="44"/>
  </si>
  <si>
    <t>各務原</t>
    <phoneticPr fontId="44"/>
  </si>
  <si>
    <t>岐南</t>
    <phoneticPr fontId="44"/>
  </si>
  <si>
    <t>郡上</t>
    <phoneticPr fontId="44"/>
  </si>
  <si>
    <t>黒野</t>
    <phoneticPr fontId="44"/>
  </si>
  <si>
    <t>神戸</t>
    <phoneticPr fontId="44"/>
  </si>
  <si>
    <t>真正</t>
    <phoneticPr fontId="44"/>
  </si>
  <si>
    <t>高山</t>
    <phoneticPr fontId="44"/>
  </si>
  <si>
    <t>多治見</t>
    <phoneticPr fontId="44"/>
  </si>
  <si>
    <t>垂井</t>
    <phoneticPr fontId="44"/>
  </si>
  <si>
    <t>本巣</t>
  </si>
  <si>
    <t>柳津</t>
    <phoneticPr fontId="44"/>
  </si>
  <si>
    <t>リバース</t>
    <phoneticPr fontId="44"/>
  </si>
  <si>
    <t>長森日野</t>
  </si>
  <si>
    <t>島</t>
    <phoneticPr fontId="44"/>
  </si>
  <si>
    <t>びとう会</t>
    <phoneticPr fontId="44"/>
  </si>
  <si>
    <t>岐阜市</t>
    <phoneticPr fontId="44"/>
  </si>
  <si>
    <t>精華</t>
    <phoneticPr fontId="44"/>
  </si>
  <si>
    <t>IMPACT</t>
    <phoneticPr fontId="44"/>
  </si>
  <si>
    <t>STAYGOLD</t>
  </si>
  <si>
    <t>2024年度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2"/>
  </si>
  <si>
    <t>参加チーム及び選手は2024年度岐阜県小学生バドミントン連盟登録者（申請中）であること。</t>
    <rPh sb="0" eb="2">
      <t>サンカ</t>
    </rPh>
    <rPh sb="5" eb="6">
      <t>オヨ</t>
    </rPh>
    <rPh sb="7" eb="9">
      <t>センシュ</t>
    </rPh>
    <rPh sb="14" eb="16">
      <t>ネンド</t>
    </rPh>
    <rPh sb="34" eb="37">
      <t>シンセイチュウ</t>
    </rPh>
    <phoneticPr fontId="2"/>
  </si>
  <si>
    <t>503-0005</t>
    <phoneticPr fontId="1"/>
  </si>
  <si>
    <t>岐阜県大垣市和合本町1-554</t>
    <rPh sb="0" eb="3">
      <t>ギフケン</t>
    </rPh>
    <rPh sb="3" eb="6">
      <t>オオガキシ</t>
    </rPh>
    <rPh sb="6" eb="8">
      <t>ワゴウ</t>
    </rPh>
    <rPh sb="8" eb="10">
      <t>ホンマチ</t>
    </rPh>
    <phoneticPr fontId="1"/>
  </si>
  <si>
    <t>草野いづみ</t>
    <rPh sb="0" eb="2">
      <t>クサノ</t>
    </rPh>
    <phoneticPr fontId="5"/>
  </si>
  <si>
    <t>第４０回 若葉カップ全国小学生バドミントン大会</t>
    <rPh sb="0" eb="1">
      <t>ダイ</t>
    </rPh>
    <rPh sb="3" eb="4">
      <t>カイ</t>
    </rPh>
    <rPh sb="5" eb="7">
      <t>ワカバ</t>
    </rPh>
    <rPh sb="10" eb="12">
      <t>ゼンコク</t>
    </rPh>
    <rPh sb="12" eb="15">
      <t>ショウガクセイ</t>
    </rPh>
    <rPh sb="21" eb="23">
      <t>タイカイ</t>
    </rPh>
    <phoneticPr fontId="2"/>
  </si>
  <si>
    <t>第４０回若葉カップ全国小学生バドミントン大会　岐阜県予選会</t>
    <rPh sb="0" eb="1">
      <t>ダイ</t>
    </rPh>
    <rPh sb="3" eb="4">
      <t>カイ</t>
    </rPh>
    <rPh sb="4" eb="6">
      <t>ワカバ</t>
    </rPh>
    <rPh sb="9" eb="11">
      <t>ゼンコク</t>
    </rPh>
    <rPh sb="11" eb="14">
      <t>ショウガクセイ</t>
    </rPh>
    <rPh sb="20" eb="22">
      <t>タイカイ</t>
    </rPh>
    <rPh sb="23" eb="26">
      <t>ギフケン</t>
    </rPh>
    <rPh sb="26" eb="28">
      <t>ヨセン</t>
    </rPh>
    <rPh sb="28" eb="29">
      <t>カイ</t>
    </rPh>
    <phoneticPr fontId="1"/>
  </si>
  <si>
    <t xml:space="preserve">   第４０回若葉カップ全国小学生バドミントン大会の岐阜県代表となります。</t>
    <rPh sb="26" eb="29">
      <t>ギフケン</t>
    </rPh>
    <rPh sb="29" eb="31">
      <t>ダイヒョウ</t>
    </rPh>
    <phoneticPr fontId="1"/>
  </si>
  <si>
    <t xml:space="preserve">   第４０回若葉カップ全国小学生バドミントン大会の岐阜県代表（第２代表）となります。</t>
    <rPh sb="26" eb="29">
      <t>ギフケン</t>
    </rPh>
    <rPh sb="29" eb="31">
      <t>ダイヒョウ</t>
    </rPh>
    <rPh sb="32" eb="33">
      <t>ダイ</t>
    </rPh>
    <rPh sb="34" eb="36">
      <t>ダイヒョウ</t>
    </rPh>
    <phoneticPr fontId="1"/>
  </si>
  <si>
    <t>チーム編成は、令和５年度・令和６年度の２年間を通じ、同じ団体に所属していること。</t>
    <phoneticPr fontId="1"/>
  </si>
  <si>
    <t>(4)</t>
    <phoneticPr fontId="1"/>
  </si>
  <si>
    <t>コーチ</t>
  </si>
  <si>
    <t>会員番号</t>
    <rPh sb="0" eb="2">
      <t>カイイン</t>
    </rPh>
    <rPh sb="2" eb="4">
      <t>バンゴウ</t>
    </rPh>
    <phoneticPr fontId="8"/>
  </si>
  <si>
    <t>氏名</t>
    <rPh sb="0" eb="2">
      <t>しめい</t>
    </rPh>
    <phoneticPr fontId="8" type="Hiragana"/>
  </si>
  <si>
    <t>チーム名</t>
    <rPh sb="3" eb="4">
      <t>めい</t>
    </rPh>
    <phoneticPr fontId="8" type="Hiragana"/>
  </si>
  <si>
    <t>学年</t>
    <rPh sb="0" eb="2">
      <t>がくねん</t>
    </rPh>
    <phoneticPr fontId="8" type="Hiragana"/>
  </si>
  <si>
    <t>フリガナ</t>
    <phoneticPr fontId="8" type="Hiragana"/>
  </si>
  <si>
    <t>参加料を訂正</t>
    <rPh sb="0" eb="3">
      <t>サンカリョウ</t>
    </rPh>
    <rPh sb="4" eb="6">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</si>
</sst>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quot;年&quot;m&quot;月&quot;d&quot;日&quot;\(aaa\)"/>
    <numFmt numFmtId="177" formatCode="yyyy/m/d;@"/>
    <numFmt numFmtId="178" formatCode="h&quot;時&quot;mm&quot;分&quot;;@"/>
    <numFmt numFmtId="179" formatCode="#,##0&quot; 円&quot;"/>
    <numFmt numFmtId="180" formatCode="&quot;本大会申し込み受付の確認を&quot;m&quot;月&quot;d&quot;日までに岐阜県小学生バドミントン連盟ホームページで&quot;"/>
    <numFmt numFmtId="181" formatCode="&quot;(学年は&quot;yyyy&quot;年4月1日現在とする。)&quot;"/>
  </numFmts>
  <fonts count="53">
    <font>
      <sz val="11"/>
      <color theme="1"/>
      <name val="游ゴシック"/>
      <family val="2"/>
      <charset val="128"/>
      <scheme val="minor"/>
    </font>
    <font>
      <sz val="6"/>
      <name val="游ゴシック"/>
      <family val="2"/>
      <charset val="128"/>
      <scheme val="minor"/>
    </font>
    <font>
      <sz val="6"/>
      <name val="HG丸ｺﾞｼｯｸM-PRO"/>
      <family val="3"/>
      <charset val="128"/>
    </font>
    <font>
      <sz val="11"/>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u/>
      <sz val="11"/>
      <color theme="10"/>
      <name val="游ゴシック"/>
      <family val="2"/>
      <charset val="128"/>
      <scheme val="minor"/>
    </font>
    <font>
      <sz val="10"/>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sz val="11"/>
      <color theme="1"/>
      <name val="游ゴシック"/>
      <family val="3"/>
      <charset val="128"/>
      <scheme val="minor"/>
    </font>
    <font>
      <sz val="8"/>
      <name val="ＭＳ ゴシック"/>
      <family val="3"/>
      <charset val="128"/>
    </font>
    <font>
      <b/>
      <sz val="18"/>
      <name val="ＭＳ ゴシック"/>
      <family val="3"/>
      <charset val="128"/>
    </font>
    <font>
      <b/>
      <sz val="11"/>
      <name val="ＭＳ ゴシック"/>
      <family val="3"/>
      <charset val="128"/>
    </font>
    <font>
      <b/>
      <sz val="16"/>
      <name val="ＭＳ ゴシック"/>
      <family val="3"/>
      <charset val="128"/>
    </font>
    <font>
      <sz val="11"/>
      <color theme="1"/>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2"/>
      <color indexed="10"/>
      <name val="ＭＳ ゴシック"/>
      <family val="3"/>
      <charset val="128"/>
    </font>
    <font>
      <b/>
      <sz val="10"/>
      <name val="ＭＳ ゴシック"/>
      <family val="3"/>
      <charset val="128"/>
    </font>
    <font>
      <sz val="12"/>
      <name val="ＭＳ ゴシック"/>
      <family val="3"/>
      <charset val="128"/>
    </font>
    <font>
      <b/>
      <sz val="12"/>
      <color indexed="9"/>
      <name val="ＭＳ ゴシック"/>
      <family val="3"/>
      <charset val="128"/>
    </font>
    <font>
      <sz val="11"/>
      <color theme="1"/>
      <name val="游ゴシック"/>
      <family val="2"/>
      <charset val="128"/>
      <scheme val="minor"/>
    </font>
    <font>
      <sz val="6"/>
      <name val="游ゴシック"/>
      <family val="3"/>
      <charset val="128"/>
      <scheme val="minor"/>
    </font>
    <font>
      <sz val="10"/>
      <name val="ＭＳ Ｐゴシック"/>
      <family val="3"/>
      <charset val="128"/>
    </font>
    <font>
      <b/>
      <sz val="10"/>
      <color indexed="10"/>
      <name val="ＭＳ ゴシック"/>
      <family val="3"/>
      <charset val="128"/>
    </font>
    <font>
      <u/>
      <sz val="10"/>
      <color theme="10"/>
      <name val="游ゴシック"/>
      <family val="3"/>
      <charset val="128"/>
      <scheme val="minor"/>
    </font>
    <font>
      <sz val="11"/>
      <color theme="1"/>
      <name val="ＭＳ 明朝"/>
      <family val="1"/>
      <charset val="128"/>
    </font>
    <font>
      <b/>
      <sz val="11"/>
      <name val="ＭＳ 明朝"/>
      <family val="1"/>
      <charset val="128"/>
    </font>
    <font>
      <b/>
      <sz val="10"/>
      <name val="ＭＳ 明朝"/>
      <family val="1"/>
      <charset val="128"/>
    </font>
    <font>
      <sz val="11"/>
      <name val="ＭＳ 明朝"/>
      <family val="1"/>
      <charset val="128"/>
    </font>
    <font>
      <sz val="12"/>
      <name val="ＭＳ 明朝"/>
      <family val="1"/>
      <charset val="128"/>
    </font>
    <font>
      <b/>
      <sz val="16"/>
      <color indexed="9"/>
      <name val="ＭＳ 明朝"/>
      <family val="1"/>
      <charset val="128"/>
    </font>
    <font>
      <b/>
      <sz val="16"/>
      <name val="ＭＳ 明朝"/>
      <family val="1"/>
      <charset val="128"/>
    </font>
    <font>
      <b/>
      <sz val="8"/>
      <color rgb="FFFF0000"/>
      <name val="ＭＳ ゴシック"/>
      <family val="3"/>
      <charset val="128"/>
    </font>
    <font>
      <sz val="10"/>
      <color rgb="FFFF0000"/>
      <name val="ＭＳ ゴシック"/>
      <family val="3"/>
      <charset val="128"/>
    </font>
    <font>
      <b/>
      <sz val="12"/>
      <color theme="0"/>
      <name val="Meiryo UI"/>
      <family val="3"/>
      <charset val="128"/>
    </font>
    <font>
      <sz val="12"/>
      <name val="Meiryo UI"/>
      <family val="3"/>
      <charset val="128"/>
    </font>
    <font>
      <sz val="16"/>
      <name val="ＭＳ Ｐゴシック"/>
      <family val="3"/>
      <charset val="128"/>
    </font>
    <font>
      <sz val="12"/>
      <color theme="1"/>
      <name val="Meiryo UI"/>
      <family val="3"/>
      <charset val="128"/>
    </font>
    <font>
      <b/>
      <sz val="14"/>
      <color theme="1"/>
      <name val="ＭＳ 明朝"/>
      <family val="1"/>
      <charset val="128"/>
    </font>
    <font>
      <b/>
      <sz val="14"/>
      <name val="ＭＳ 明朝"/>
      <family val="1"/>
      <charset val="128"/>
    </font>
    <font>
      <b/>
      <sz val="9"/>
      <color indexed="81"/>
      <name val="MS P ゴシック"/>
      <family val="3"/>
      <charset val="128"/>
    </font>
    <font>
      <b/>
      <sz val="16"/>
      <color theme="1"/>
      <name val="ＭＳ 明朝"/>
      <family val="1"/>
      <charset val="128"/>
    </font>
    <font>
      <sz val="12"/>
      <name val="ＭＳ Ｐゴシック"/>
      <family val="3"/>
      <charset val="128"/>
    </font>
    <font>
      <b/>
      <sz val="11"/>
      <color rgb="FFFF0000"/>
      <name val="ＭＳ Ｐゴシック"/>
      <family val="3"/>
      <charset val="128"/>
    </font>
    <font>
      <sz val="12"/>
      <color theme="1"/>
      <name val="游ゴシック"/>
      <family val="2"/>
      <charset val="128"/>
      <scheme val="minor"/>
    </font>
  </fonts>
  <fills count="9">
    <fill>
      <patternFill patternType="none"/>
    </fill>
    <fill>
      <patternFill patternType="gray125"/>
    </fill>
    <fill>
      <patternFill patternType="solid">
        <fgColor indexed="52"/>
        <bgColor indexed="64"/>
      </patternFill>
    </fill>
    <fill>
      <patternFill patternType="solid">
        <fgColor indexed="12"/>
        <bgColor indexed="64"/>
      </patternFill>
    </fill>
    <fill>
      <patternFill patternType="solid">
        <fgColor indexed="10"/>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diagonalUp="1" diagonalDown="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auto="1"/>
      </right>
      <top style="hair">
        <color indexed="64"/>
      </top>
      <bottom style="thin">
        <color indexed="64"/>
      </bottom>
      <diagonal/>
    </border>
    <border>
      <left style="thin">
        <color indexed="64"/>
      </left>
      <right style="hair">
        <color indexed="64"/>
      </right>
      <top style="hair">
        <color indexed="64"/>
      </top>
      <bottom style="medium">
        <color auto="1"/>
      </bottom>
      <diagonal/>
    </border>
    <border diagonalUp="1" diagonalDown="1">
      <left style="thin">
        <color auto="1"/>
      </left>
      <right style="medium">
        <color auto="1"/>
      </right>
      <top/>
      <bottom style="thin">
        <color auto="1"/>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auto="1"/>
      </right>
      <top style="thin">
        <color indexed="64"/>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indexed="64"/>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medium">
        <color auto="1"/>
      </right>
      <top style="double">
        <color auto="1"/>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28" fillId="0" borderId="0">
      <alignment vertical="center"/>
    </xf>
    <xf numFmtId="0" fontId="7" fillId="0" borderId="0">
      <alignment vertical="center"/>
    </xf>
  </cellStyleXfs>
  <cellXfs count="221">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lignment vertical="center"/>
    </xf>
    <xf numFmtId="0" fontId="4" fillId="0" borderId="0" xfId="0" applyFont="1">
      <alignment vertical="center"/>
    </xf>
    <xf numFmtId="0" fontId="6" fillId="0" borderId="0" xfId="0" applyFont="1">
      <alignment vertical="center"/>
    </xf>
    <xf numFmtId="49" fontId="6" fillId="0" borderId="0" xfId="0" applyNumberFormat="1" applyFont="1">
      <alignment vertical="center"/>
    </xf>
    <xf numFmtId="0" fontId="11" fillId="0" borderId="0" xfId="0" applyFont="1">
      <alignment vertical="center"/>
    </xf>
    <xf numFmtId="49" fontId="10" fillId="0" borderId="0" xfId="1" applyNumberFormat="1" applyFont="1" applyAlignment="1">
      <alignment vertical="center"/>
    </xf>
    <xf numFmtId="49" fontId="11" fillId="0" borderId="0" xfId="0" applyNumberFormat="1" applyFont="1">
      <alignment vertical="center"/>
    </xf>
    <xf numFmtId="49" fontId="10" fillId="0" borderId="0" xfId="1" applyNumberFormat="1" applyFont="1" applyAlignment="1">
      <alignment horizontal="right" vertical="center"/>
    </xf>
    <xf numFmtId="49" fontId="11" fillId="0" borderId="0" xfId="0" applyNumberFormat="1" applyFont="1" applyAlignment="1">
      <alignment horizontal="left" vertical="center"/>
    </xf>
    <xf numFmtId="0" fontId="10" fillId="0" borderId="0" xfId="0" applyFont="1">
      <alignment vertical="center"/>
    </xf>
    <xf numFmtId="49" fontId="10" fillId="0" borderId="0" xfId="0" applyNumberFormat="1" applyFont="1">
      <alignment vertical="center"/>
    </xf>
    <xf numFmtId="0" fontId="11" fillId="0" borderId="0" xfId="0" applyFont="1" applyAlignment="1">
      <alignment horizontal="left" vertical="center"/>
    </xf>
    <xf numFmtId="49" fontId="10" fillId="0" borderId="0" xfId="0" applyNumberFormat="1" applyFont="1" applyAlignment="1">
      <alignment horizontal="right" vertical="center"/>
    </xf>
    <xf numFmtId="49" fontId="12" fillId="0" borderId="0" xfId="0" applyNumberFormat="1" applyFont="1" applyAlignment="1">
      <alignment horizontal="left" vertical="center" shrinkToFit="1"/>
    </xf>
    <xf numFmtId="49" fontId="12" fillId="0" borderId="0" xfId="0" applyNumberFormat="1" applyFont="1">
      <alignment vertical="center"/>
    </xf>
    <xf numFmtId="49" fontId="12" fillId="0" borderId="0" xfId="0" applyNumberFormat="1" applyFont="1" applyAlignment="1">
      <alignment horizontal="right" vertical="center"/>
    </xf>
    <xf numFmtId="49" fontId="13" fillId="0" borderId="0" xfId="0" applyNumberFormat="1" applyFont="1">
      <alignment vertical="center"/>
    </xf>
    <xf numFmtId="0" fontId="10" fillId="0" borderId="0" xfId="9" applyFont="1" applyAlignment="1">
      <alignment horizontal="left" vertical="center"/>
    </xf>
    <xf numFmtId="3" fontId="10" fillId="0" borderId="0" xfId="0" applyNumberFormat="1" applyFont="1" applyAlignment="1">
      <alignment horizontal="right" vertical="center"/>
    </xf>
    <xf numFmtId="49" fontId="10" fillId="0" borderId="0" xfId="0" applyNumberFormat="1" applyFont="1" applyAlignment="1">
      <alignment vertical="center" shrinkToFit="1"/>
    </xf>
    <xf numFmtId="49" fontId="10" fillId="0" borderId="0" xfId="0" applyNumberFormat="1" applyFont="1" applyAlignment="1">
      <alignment horizontal="left" vertical="center" shrinkToFit="1"/>
    </xf>
    <xf numFmtId="49" fontId="4" fillId="0" borderId="0" xfId="0" applyNumberFormat="1" applyFont="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49" fontId="4" fillId="0" borderId="0" xfId="0" applyNumberFormat="1" applyFont="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left" vertical="center"/>
    </xf>
    <xf numFmtId="0" fontId="6" fillId="0" borderId="0" xfId="0" applyFont="1" applyAlignment="1">
      <alignment horizontal="distributed" vertical="center" indent="10"/>
    </xf>
    <xf numFmtId="0" fontId="10" fillId="0" borderId="0" xfId="6" applyFont="1">
      <alignment vertical="center"/>
    </xf>
    <xf numFmtId="176" fontId="12" fillId="0" borderId="0" xfId="8" applyNumberFormat="1" applyFont="1" applyAlignment="1">
      <alignment vertical="center" shrinkToFit="1"/>
    </xf>
    <xf numFmtId="0" fontId="19" fillId="0" borderId="0" xfId="0" applyFont="1">
      <alignment vertical="center"/>
    </xf>
    <xf numFmtId="0" fontId="3" fillId="0" borderId="0" xfId="2" applyFont="1">
      <alignment vertical="center"/>
    </xf>
    <xf numFmtId="0" fontId="21" fillId="0" borderId="0" xfId="2" applyFont="1">
      <alignment vertical="center"/>
    </xf>
    <xf numFmtId="0" fontId="3" fillId="0" borderId="0" xfId="2" applyFont="1" applyAlignment="1">
      <alignment horizontal="center" vertical="center"/>
    </xf>
    <xf numFmtId="0" fontId="26" fillId="0" borderId="0" xfId="2" applyFont="1">
      <alignment vertical="center"/>
    </xf>
    <xf numFmtId="0" fontId="26" fillId="0" borderId="0" xfId="2" applyFont="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4" fontId="19" fillId="0" borderId="0" xfId="0" applyNumberFormat="1" applyFont="1" applyAlignment="1">
      <alignment horizontal="left" vertical="center"/>
    </xf>
    <xf numFmtId="0" fontId="19" fillId="0" borderId="0" xfId="0" applyFont="1" applyAlignment="1">
      <alignment horizontal="left" vertical="center"/>
    </xf>
    <xf numFmtId="177" fontId="10" fillId="0" borderId="0" xfId="0" applyNumberFormat="1" applyFont="1" applyAlignment="1">
      <alignment horizontal="righ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0" xfId="0" applyNumberFormat="1" applyFont="1" applyAlignment="1">
      <alignment horizontal="distributed" vertical="center"/>
    </xf>
    <xf numFmtId="49" fontId="31" fillId="0" borderId="0" xfId="0" applyNumberFormat="1" applyFont="1">
      <alignment vertical="center"/>
    </xf>
    <xf numFmtId="49" fontId="31" fillId="0" borderId="0" xfId="0" applyNumberFormat="1" applyFont="1" applyAlignment="1">
      <alignment horizontal="left" vertical="center"/>
    </xf>
    <xf numFmtId="0" fontId="30" fillId="0" borderId="0" xfId="6" applyFont="1" applyAlignment="1">
      <alignment horizontal="center" vertical="center"/>
    </xf>
    <xf numFmtId="0" fontId="30" fillId="0" borderId="0" xfId="6" applyFont="1">
      <alignment vertical="center"/>
    </xf>
    <xf numFmtId="0" fontId="32" fillId="0" borderId="0" xfId="5" applyFont="1" applyAlignment="1" applyProtection="1">
      <alignment horizontal="center" vertical="center"/>
    </xf>
    <xf numFmtId="0" fontId="10" fillId="0" borderId="0" xfId="2" applyFont="1" applyAlignment="1">
      <alignment vertical="center" textRotation="255" shrinkToFit="1"/>
    </xf>
    <xf numFmtId="0" fontId="17" fillId="0" borderId="14" xfId="2" applyFont="1" applyBorder="1" applyAlignment="1">
      <alignment horizontal="center" vertical="center"/>
    </xf>
    <xf numFmtId="0" fontId="23" fillId="0" borderId="15" xfId="2" applyFont="1" applyBorder="1" applyAlignment="1">
      <alignment horizontal="right" vertical="center" indent="1"/>
    </xf>
    <xf numFmtId="0" fontId="24" fillId="0" borderId="16" xfId="2" applyFont="1" applyBorder="1" applyAlignment="1">
      <alignment horizontal="right" vertical="center" indent="1"/>
    </xf>
    <xf numFmtId="0" fontId="22" fillId="0" borderId="14" xfId="2" applyFont="1" applyBorder="1" applyAlignment="1">
      <alignment horizontal="right" vertical="center" indent="1"/>
    </xf>
    <xf numFmtId="5" fontId="22" fillId="0" borderId="14" xfId="2" applyNumberFormat="1" applyFont="1" applyBorder="1" applyAlignment="1">
      <alignment horizontal="right" vertical="center" indent="1"/>
    </xf>
    <xf numFmtId="5" fontId="27" fillId="3" borderId="14" xfId="2" applyNumberFormat="1" applyFont="1" applyFill="1" applyBorder="1" applyAlignment="1">
      <alignment horizontal="right" vertical="center" indent="1"/>
    </xf>
    <xf numFmtId="0" fontId="17" fillId="0" borderId="17" xfId="2" applyFont="1" applyBorder="1" applyAlignment="1">
      <alignment horizontal="center" vertical="center"/>
    </xf>
    <xf numFmtId="0" fontId="23" fillId="0" borderId="8" xfId="2" applyFont="1" applyBorder="1" applyAlignment="1">
      <alignment horizontal="right" vertical="center" indent="1"/>
    </xf>
    <xf numFmtId="0" fontId="24" fillId="0" borderId="18" xfId="2" applyFont="1" applyBorder="1" applyAlignment="1">
      <alignment horizontal="right" vertical="center" indent="1"/>
    </xf>
    <xf numFmtId="0" fontId="22" fillId="0" borderId="17" xfId="2" applyFont="1" applyBorder="1" applyAlignment="1">
      <alignment horizontal="right" vertical="center" indent="1"/>
    </xf>
    <xf numFmtId="5" fontId="22" fillId="0" borderId="17" xfId="2" applyNumberFormat="1" applyFont="1" applyBorder="1" applyAlignment="1">
      <alignment horizontal="center" vertical="center"/>
    </xf>
    <xf numFmtId="0" fontId="22" fillId="0" borderId="11" xfId="2" applyFont="1" applyBorder="1" applyAlignment="1">
      <alignment horizontal="center" vertical="center"/>
    </xf>
    <xf numFmtId="0" fontId="17" fillId="0" borderId="11" xfId="2" applyFont="1" applyBorder="1" applyAlignment="1">
      <alignment horizontal="center" vertical="center"/>
    </xf>
    <xf numFmtId="49" fontId="23" fillId="0" borderId="19" xfId="2" applyNumberFormat="1" applyFont="1" applyBorder="1" applyAlignment="1">
      <alignment horizontal="center" vertical="center"/>
    </xf>
    <xf numFmtId="49" fontId="24" fillId="0" borderId="20" xfId="2" applyNumberFormat="1" applyFont="1" applyBorder="1" applyAlignment="1">
      <alignment horizontal="center" vertical="center"/>
    </xf>
    <xf numFmtId="49" fontId="22" fillId="0" borderId="11" xfId="2" applyNumberFormat="1" applyFont="1" applyBorder="1" applyAlignment="1">
      <alignment horizontal="center" vertical="center"/>
    </xf>
    <xf numFmtId="0" fontId="25" fillId="0" borderId="11" xfId="2" applyFont="1" applyBorder="1" applyAlignment="1">
      <alignment horizontal="center" vertical="center"/>
    </xf>
    <xf numFmtId="0" fontId="33" fillId="0" borderId="0" xfId="0" applyFont="1">
      <alignment vertical="center"/>
    </xf>
    <xf numFmtId="0" fontId="34" fillId="0" borderId="15" xfId="3" applyFont="1" applyBorder="1" applyAlignment="1">
      <alignment horizontal="center" vertical="center"/>
    </xf>
    <xf numFmtId="0" fontId="20" fillId="0" borderId="0" xfId="2" applyFont="1">
      <alignment vertical="center"/>
    </xf>
    <xf numFmtId="49" fontId="15" fillId="0" borderId="0" xfId="0" applyNumberFormat="1" applyFont="1" applyAlignment="1">
      <alignment horizontal="center" vertical="center" shrinkToFit="1"/>
    </xf>
    <xf numFmtId="49" fontId="25" fillId="0" borderId="0" xfId="0" applyNumberFormat="1" applyFont="1" applyAlignment="1">
      <alignment horizontal="left" vertical="center" shrinkToFit="1"/>
    </xf>
    <xf numFmtId="49" fontId="13" fillId="0" borderId="0" xfId="0" applyNumberFormat="1" applyFont="1" applyAlignment="1">
      <alignment horizontal="left" vertical="center"/>
    </xf>
    <xf numFmtId="49" fontId="41" fillId="0" borderId="0" xfId="0" applyNumberFormat="1" applyFont="1">
      <alignment vertical="center"/>
    </xf>
    <xf numFmtId="0" fontId="43" fillId="0" borderId="0" xfId="4" applyFont="1">
      <alignment vertical="center"/>
    </xf>
    <xf numFmtId="0" fontId="45" fillId="0" borderId="0" xfId="10" applyFont="1">
      <alignment vertical="center"/>
    </xf>
    <xf numFmtId="0" fontId="43" fillId="0" borderId="0" xfId="4" applyFont="1" applyAlignment="1">
      <alignment horizontal="center" vertical="center"/>
    </xf>
    <xf numFmtId="0" fontId="37" fillId="0" borderId="21" xfId="0" applyFont="1" applyBorder="1" applyAlignment="1">
      <alignment horizontal="center" vertical="center"/>
    </xf>
    <xf numFmtId="0" fontId="37" fillId="0" borderId="9" xfId="0" applyFont="1" applyBorder="1" applyAlignment="1">
      <alignment horizontal="center" vertical="center"/>
    </xf>
    <xf numFmtId="0" fontId="36" fillId="0" borderId="0" xfId="3" applyFont="1" applyAlignment="1">
      <alignment horizontal="left" vertical="center" indent="1"/>
    </xf>
    <xf numFmtId="0" fontId="36" fillId="0" borderId="0" xfId="3" applyFont="1">
      <alignment vertical="center"/>
    </xf>
    <xf numFmtId="0" fontId="35" fillId="0" borderId="0" xfId="3" applyFont="1">
      <alignment vertical="center"/>
    </xf>
    <xf numFmtId="0" fontId="35" fillId="0" borderId="26" xfId="3" applyFont="1" applyBorder="1" applyAlignment="1">
      <alignment horizontal="center" vertical="center" shrinkToFit="1"/>
    </xf>
    <xf numFmtId="0" fontId="35" fillId="0" borderId="28" xfId="3" applyFont="1" applyBorder="1" applyAlignment="1">
      <alignment horizontal="center" vertical="center" shrinkToFit="1"/>
    </xf>
    <xf numFmtId="0" fontId="33" fillId="0" borderId="29" xfId="0" applyFont="1" applyBorder="1">
      <alignment vertical="center"/>
    </xf>
    <xf numFmtId="0" fontId="34" fillId="0" borderId="30" xfId="3" applyFont="1" applyBorder="1" applyAlignment="1">
      <alignment horizontal="center" vertical="center"/>
    </xf>
    <xf numFmtId="0" fontId="36" fillId="0" borderId="31" xfId="3" applyFont="1" applyBorder="1">
      <alignment vertical="center"/>
    </xf>
    <xf numFmtId="0" fontId="36" fillId="0" borderId="30" xfId="3" applyFont="1" applyBorder="1">
      <alignment vertical="center"/>
    </xf>
    <xf numFmtId="0" fontId="33" fillId="0" borderId="34" xfId="0" applyFont="1" applyBorder="1">
      <alignment vertical="center"/>
    </xf>
    <xf numFmtId="0" fontId="33" fillId="0" borderId="35" xfId="0" applyFont="1" applyBorder="1">
      <alignment vertical="center"/>
    </xf>
    <xf numFmtId="0" fontId="36" fillId="0" borderId="34" xfId="3" applyFont="1" applyBorder="1">
      <alignment vertical="center"/>
    </xf>
    <xf numFmtId="0" fontId="36" fillId="0" borderId="35" xfId="3" applyFont="1" applyBorder="1">
      <alignment vertical="center"/>
    </xf>
    <xf numFmtId="0" fontId="37" fillId="0" borderId="36" xfId="0" applyFont="1" applyBorder="1" applyAlignment="1">
      <alignment horizontal="center" vertical="center"/>
    </xf>
    <xf numFmtId="0" fontId="37" fillId="0" borderId="37" xfId="0" applyFont="1" applyBorder="1" applyAlignment="1">
      <alignment horizontal="center" vertical="center"/>
    </xf>
    <xf numFmtId="0" fontId="36" fillId="0" borderId="21" xfId="3" applyFont="1" applyBorder="1" applyAlignment="1">
      <alignment horizontal="left" vertical="center" indent="1"/>
    </xf>
    <xf numFmtId="0" fontId="36" fillId="0" borderId="9" xfId="3" applyFont="1" applyBorder="1" applyAlignment="1">
      <alignment horizontal="left" vertical="center" indent="1"/>
    </xf>
    <xf numFmtId="0" fontId="36" fillId="0" borderId="36" xfId="3" applyFont="1" applyBorder="1" applyAlignment="1">
      <alignment horizontal="left" vertical="center" indent="1"/>
    </xf>
    <xf numFmtId="0" fontId="36" fillId="0" borderId="37" xfId="3" applyFont="1" applyBorder="1" applyAlignment="1">
      <alignment horizontal="left" vertical="center" indent="1"/>
    </xf>
    <xf numFmtId="0" fontId="36" fillId="0" borderId="38" xfId="3" applyFont="1" applyBorder="1" applyAlignment="1">
      <alignment horizontal="left" vertical="center" indent="1"/>
    </xf>
    <xf numFmtId="0" fontId="36" fillId="0" borderId="10" xfId="3" applyFont="1" applyBorder="1" applyAlignment="1">
      <alignment horizontal="left" vertical="center" indent="1"/>
    </xf>
    <xf numFmtId="0" fontId="36" fillId="0" borderId="22" xfId="3" applyFont="1" applyBorder="1" applyAlignment="1">
      <alignment horizontal="left" vertical="center" indent="1"/>
    </xf>
    <xf numFmtId="0" fontId="36" fillId="0" borderId="23" xfId="3" applyFont="1" applyBorder="1" applyAlignment="1">
      <alignment horizontal="left" vertical="center" indent="1"/>
    </xf>
    <xf numFmtId="0" fontId="33" fillId="0" borderId="39" xfId="0" applyFont="1" applyBorder="1">
      <alignment vertical="center"/>
    </xf>
    <xf numFmtId="0" fontId="49" fillId="0" borderId="40" xfId="0" applyFont="1" applyBorder="1" applyAlignment="1">
      <alignment horizontal="centerContinuous" vertical="center"/>
    </xf>
    <xf numFmtId="0" fontId="49" fillId="0" borderId="41" xfId="0" applyFont="1" applyBorder="1" applyAlignment="1">
      <alignment horizontal="centerContinuous" vertical="center"/>
    </xf>
    <xf numFmtId="0" fontId="49" fillId="0" borderId="42" xfId="0" applyFont="1" applyBorder="1" applyAlignment="1">
      <alignment horizontal="centerContinuous" vertical="center"/>
    </xf>
    <xf numFmtId="0" fontId="12" fillId="0" borderId="0" xfId="7" applyFont="1">
      <alignment vertical="center"/>
    </xf>
    <xf numFmtId="180" fontId="10" fillId="0" borderId="0" xfId="0" applyNumberFormat="1" applyFont="1">
      <alignment vertical="center"/>
    </xf>
    <xf numFmtId="0" fontId="33" fillId="0" borderId="44" xfId="0" applyFont="1" applyBorder="1">
      <alignment vertical="center"/>
    </xf>
    <xf numFmtId="0" fontId="33" fillId="0" borderId="45" xfId="0" applyFont="1" applyBorder="1">
      <alignment vertical="center"/>
    </xf>
    <xf numFmtId="0" fontId="35" fillId="0" borderId="46" xfId="3" applyFont="1" applyBorder="1" applyAlignment="1">
      <alignment horizontal="center" vertical="center" shrinkToFit="1"/>
    </xf>
    <xf numFmtId="0" fontId="34" fillId="0" borderId="48" xfId="3" applyFont="1" applyBorder="1" applyAlignment="1">
      <alignment horizontal="center" vertical="center"/>
    </xf>
    <xf numFmtId="0" fontId="33" fillId="0" borderId="49" xfId="0" applyFont="1" applyBorder="1">
      <alignment vertical="center"/>
    </xf>
    <xf numFmtId="0" fontId="33" fillId="0" borderId="50" xfId="0" applyFont="1" applyBorder="1">
      <alignment vertical="center"/>
    </xf>
    <xf numFmtId="0" fontId="33" fillId="0" borderId="51" xfId="0" applyFont="1" applyBorder="1">
      <alignment vertical="center"/>
    </xf>
    <xf numFmtId="0" fontId="33" fillId="0" borderId="52" xfId="0" applyFont="1" applyBorder="1">
      <alignment vertical="center"/>
    </xf>
    <xf numFmtId="0" fontId="36" fillId="0" borderId="53" xfId="3" applyFont="1" applyBorder="1">
      <alignment vertical="center"/>
    </xf>
    <xf numFmtId="0" fontId="35" fillId="0" borderId="54" xfId="3" applyFont="1" applyBorder="1" applyAlignment="1">
      <alignment horizontal="center" vertical="center" shrinkToFit="1"/>
    </xf>
    <xf numFmtId="0" fontId="36" fillId="0" borderId="55" xfId="3" applyFont="1" applyBorder="1">
      <alignment vertical="center"/>
    </xf>
    <xf numFmtId="0" fontId="35" fillId="0" borderId="56" xfId="3" applyFont="1" applyBorder="1" applyAlignment="1">
      <alignment horizontal="center" vertical="center" shrinkToFit="1"/>
    </xf>
    <xf numFmtId="0" fontId="35" fillId="0" borderId="25" xfId="3" applyFont="1" applyBorder="1" applyAlignment="1">
      <alignment horizontal="center" vertical="center" shrinkToFit="1"/>
    </xf>
    <xf numFmtId="0" fontId="42" fillId="5" borderId="43" xfId="11" applyFont="1" applyFill="1" applyBorder="1" applyAlignment="1">
      <alignment horizontal="center" vertical="center" wrapText="1" shrinkToFit="1"/>
    </xf>
    <xf numFmtId="0" fontId="42" fillId="5" borderId="43" xfId="11" applyFont="1" applyFill="1" applyBorder="1" applyAlignment="1">
      <alignment horizontal="center" vertical="center" shrinkToFit="1"/>
    </xf>
    <xf numFmtId="0" fontId="43" fillId="0" borderId="43" xfId="11" applyFont="1" applyBorder="1" applyAlignment="1">
      <alignment horizontal="center" vertical="center" shrinkToFit="1"/>
    </xf>
    <xf numFmtId="0" fontId="43" fillId="0" borderId="43" xfId="11" applyFont="1" applyBorder="1" applyAlignment="1">
      <alignment horizontal="left" vertical="center" shrinkToFit="1"/>
    </xf>
    <xf numFmtId="0" fontId="43" fillId="6" borderId="43" xfId="11" applyFont="1" applyFill="1" applyBorder="1" applyAlignment="1">
      <alignment horizontal="center" vertical="center" shrinkToFit="1"/>
    </xf>
    <xf numFmtId="0" fontId="43" fillId="6" borderId="43" xfId="11" applyFont="1" applyFill="1" applyBorder="1" applyAlignment="1">
      <alignment horizontal="left" vertical="center" shrinkToFit="1"/>
    </xf>
    <xf numFmtId="0" fontId="43" fillId="7" borderId="43" xfId="11" applyFont="1" applyFill="1" applyBorder="1" applyAlignment="1">
      <alignment horizontal="left" vertical="center" shrinkToFit="1"/>
    </xf>
    <xf numFmtId="0" fontId="43" fillId="7" borderId="43" xfId="11" applyFont="1" applyFill="1" applyBorder="1" applyAlignment="1">
      <alignment horizontal="center" vertical="center" shrinkToFit="1"/>
    </xf>
    <xf numFmtId="0" fontId="0" fillId="0" borderId="0" xfId="0" applyAlignment="1">
      <alignment horizontal="center" vertical="center"/>
    </xf>
    <xf numFmtId="0" fontId="18" fillId="0" borderId="0" xfId="2" applyFont="1" applyAlignment="1">
      <alignment vertical="center" shrinkToFit="1"/>
    </xf>
    <xf numFmtId="0" fontId="7" fillId="0" borderId="28" xfId="3" applyBorder="1" applyAlignment="1">
      <alignment horizontal="center" vertical="center"/>
    </xf>
    <xf numFmtId="0" fontId="50" fillId="0" borderId="43" xfId="3" applyFont="1" applyBorder="1" applyAlignment="1">
      <alignment horizontal="center" vertical="center"/>
    </xf>
    <xf numFmtId="0" fontId="3" fillId="0" borderId="43" xfId="3" applyFont="1" applyBorder="1" applyAlignment="1">
      <alignment horizontal="center" vertical="center"/>
    </xf>
    <xf numFmtId="0" fontId="0" fillId="0" borderId="30" xfId="0" applyBorder="1" applyAlignment="1">
      <alignment horizontal="center" vertical="center"/>
    </xf>
    <xf numFmtId="0" fontId="51" fillId="0" borderId="43" xfId="3" applyFont="1" applyBorder="1" applyAlignment="1">
      <alignment horizontal="center" vertical="center"/>
    </xf>
    <xf numFmtId="0" fontId="0" fillId="0" borderId="43" xfId="0" applyBorder="1" applyAlignment="1">
      <alignment horizontal="center" vertical="center"/>
    </xf>
    <xf numFmtId="0" fontId="7" fillId="0" borderId="25" xfId="3" applyBorder="1" applyAlignment="1">
      <alignment horizontal="center" vertical="center"/>
    </xf>
    <xf numFmtId="0" fontId="50" fillId="0" borderId="24" xfId="3" applyFont="1" applyBorder="1" applyAlignment="1">
      <alignment horizontal="center" vertical="center"/>
    </xf>
    <xf numFmtId="0" fontId="0" fillId="0" borderId="58" xfId="0" applyBorder="1" applyAlignment="1">
      <alignment horizontal="center" vertical="center"/>
    </xf>
    <xf numFmtId="0" fontId="7" fillId="0" borderId="59" xfId="3" applyBorder="1" applyAlignment="1">
      <alignment horizontal="center" vertical="center"/>
    </xf>
    <xf numFmtId="0" fontId="50" fillId="0" borderId="60" xfId="3" applyFont="1" applyBorder="1" applyAlignment="1">
      <alignment horizontal="center" vertical="center"/>
    </xf>
    <xf numFmtId="0" fontId="51" fillId="0" borderId="60" xfId="3" applyFont="1" applyBorder="1" applyAlignment="1">
      <alignment horizontal="center" vertical="center"/>
    </xf>
    <xf numFmtId="0" fontId="3" fillId="0" borderId="60" xfId="3" applyFont="1" applyBorder="1" applyAlignment="1">
      <alignment horizontal="center" vertical="center"/>
    </xf>
    <xf numFmtId="0" fontId="0" fillId="0" borderId="61" xfId="0" applyBorder="1" applyAlignment="1">
      <alignment horizontal="center" vertical="center"/>
    </xf>
    <xf numFmtId="0" fontId="7" fillId="0" borderId="62" xfId="3" applyBorder="1" applyAlignment="1">
      <alignment horizontal="center" vertical="center"/>
    </xf>
    <xf numFmtId="0" fontId="0" fillId="0" borderId="63" xfId="3"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xf>
    <xf numFmtId="0" fontId="0" fillId="0" borderId="24" xfId="3" applyFont="1" applyBorder="1" applyAlignment="1">
      <alignment horizontal="center" vertical="center"/>
    </xf>
    <xf numFmtId="0" fontId="3" fillId="0" borderId="24" xfId="3" applyFont="1" applyBorder="1" applyAlignment="1">
      <alignment horizontal="center" vertical="center"/>
    </xf>
    <xf numFmtId="0" fontId="0" fillId="0" borderId="65" xfId="0" applyBorder="1" applyAlignment="1">
      <alignment horizontal="center" vertical="center"/>
    </xf>
    <xf numFmtId="0" fontId="52" fillId="0" borderId="66"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7" fillId="0" borderId="63" xfId="3" applyBorder="1" applyAlignment="1">
      <alignment horizontal="center" vertical="center"/>
    </xf>
    <xf numFmtId="0" fontId="0" fillId="0" borderId="0" xfId="0" applyAlignment="1">
      <alignment horizontal="right" vertical="center"/>
    </xf>
    <xf numFmtId="49" fontId="16"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left" vertical="center" wrapText="1"/>
    </xf>
    <xf numFmtId="49" fontId="10" fillId="0" borderId="0" xfId="6" applyNumberFormat="1" applyFont="1" applyAlignment="1">
      <alignment horizontal="center" vertical="center"/>
    </xf>
    <xf numFmtId="176" fontId="12" fillId="0" borderId="0" xfId="8" applyNumberFormat="1" applyFont="1" applyAlignment="1">
      <alignment horizontal="distributed" vertical="center"/>
    </xf>
    <xf numFmtId="178" fontId="10" fillId="0" borderId="0" xfId="0" applyNumberFormat="1" applyFont="1" applyAlignment="1">
      <alignment horizontal="distributed" vertical="center"/>
    </xf>
    <xf numFmtId="49" fontId="10" fillId="0" borderId="0" xfId="0" applyNumberFormat="1" applyFont="1">
      <alignment vertical="center"/>
    </xf>
    <xf numFmtId="177"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40" fillId="0" borderId="0" xfId="0" applyNumberFormat="1" applyFont="1" applyAlignment="1">
      <alignment horizontal="center" vertical="center" shrinkToFit="1"/>
    </xf>
    <xf numFmtId="49" fontId="41" fillId="0" borderId="0" xfId="0" applyNumberFormat="1" applyFont="1" applyAlignment="1">
      <alignment horizontal="center" vertical="center"/>
    </xf>
    <xf numFmtId="49" fontId="10" fillId="0" borderId="0" xfId="0" applyNumberFormat="1" applyFont="1" applyAlignment="1">
      <alignment horizontal="distributed" vertical="center"/>
    </xf>
    <xf numFmtId="49" fontId="15" fillId="0" borderId="0" xfId="0" applyNumberFormat="1" applyFont="1" applyAlignment="1">
      <alignment horizontal="center" vertical="center" shrinkToFit="1"/>
    </xf>
    <xf numFmtId="49" fontId="10" fillId="0" borderId="0" xfId="0" applyNumberFormat="1" applyFont="1" applyAlignment="1">
      <alignment horizontal="center"/>
    </xf>
    <xf numFmtId="49" fontId="13" fillId="0" borderId="0" xfId="0" applyNumberFormat="1" applyFont="1" applyAlignment="1">
      <alignment horizontal="left" vertical="center" wrapText="1"/>
    </xf>
    <xf numFmtId="180" fontId="10" fillId="0" borderId="0" xfId="0" applyNumberFormat="1" applyFont="1" applyAlignment="1">
      <alignment horizontal="left" vertical="center"/>
    </xf>
    <xf numFmtId="0" fontId="10" fillId="0" borderId="0" xfId="0" applyFont="1" applyAlignment="1">
      <alignment horizontal="center" vertical="center"/>
    </xf>
    <xf numFmtId="181" fontId="6" fillId="0" borderId="0" xfId="0" applyNumberFormat="1" applyFont="1" applyAlignment="1">
      <alignment horizontal="left" vertical="center"/>
    </xf>
    <xf numFmtId="49" fontId="9" fillId="0" borderId="0" xfId="5" applyNumberFormat="1" applyFill="1" applyAlignment="1" applyProtection="1">
      <alignment horizontal="center" vertical="center"/>
    </xf>
    <xf numFmtId="0" fontId="9" fillId="0" borderId="0" xfId="5" applyFill="1" applyAlignment="1">
      <alignment horizontal="center" vertical="center"/>
    </xf>
    <xf numFmtId="0" fontId="11" fillId="0" borderId="0" xfId="7" applyFont="1" applyAlignment="1">
      <alignment horizontal="center" vertical="center"/>
    </xf>
    <xf numFmtId="179" fontId="10" fillId="0" borderId="0" xfId="0" applyNumberFormat="1" applyFont="1" applyAlignment="1">
      <alignment horizontal="center" vertical="center"/>
    </xf>
    <xf numFmtId="49" fontId="10" fillId="0" borderId="0" xfId="1" applyNumberFormat="1" applyFont="1" applyAlignment="1">
      <alignment horizontal="left" vertical="center"/>
    </xf>
    <xf numFmtId="49" fontId="17" fillId="0" borderId="6" xfId="2" applyNumberFormat="1" applyFont="1" applyBorder="1" applyAlignment="1">
      <alignment horizontal="center" vertical="center"/>
    </xf>
    <xf numFmtId="49" fontId="17" fillId="0" borderId="7" xfId="2" applyNumberFormat="1" applyFont="1" applyBorder="1" applyAlignment="1">
      <alignment horizontal="center" vertical="center"/>
    </xf>
    <xf numFmtId="0" fontId="17" fillId="0" borderId="17" xfId="2" applyFont="1" applyBorder="1" applyAlignment="1">
      <alignment horizontal="center" vertical="center"/>
    </xf>
    <xf numFmtId="0" fontId="17" fillId="0" borderId="14" xfId="2" applyFont="1" applyBorder="1" applyAlignment="1">
      <alignment horizontal="center" vertical="center"/>
    </xf>
    <xf numFmtId="0" fontId="27" fillId="3" borderId="12" xfId="2" applyFont="1" applyFill="1" applyBorder="1" applyAlignment="1">
      <alignment horizontal="center" vertical="center"/>
    </xf>
    <xf numFmtId="0" fontId="27" fillId="3" borderId="13" xfId="2" applyFont="1" applyFill="1" applyBorder="1" applyAlignment="1">
      <alignment horizontal="center" vertical="center"/>
    </xf>
    <xf numFmtId="49" fontId="17" fillId="0" borderId="4" xfId="2" applyNumberFormat="1" applyFont="1" applyBorder="1" applyAlignment="1">
      <alignment horizontal="center" vertical="center"/>
    </xf>
    <xf numFmtId="49" fontId="17" fillId="0" borderId="5" xfId="2" applyNumberFormat="1" applyFont="1" applyBorder="1" applyAlignment="1">
      <alignment horizontal="center" vertical="center"/>
    </xf>
    <xf numFmtId="0" fontId="18" fillId="0" borderId="0" xfId="2" applyFont="1" applyAlignment="1">
      <alignment horizontal="center" vertical="center" shrinkToFit="1"/>
    </xf>
    <xf numFmtId="0" fontId="20" fillId="2" borderId="0" xfId="2" applyFont="1" applyFill="1" applyAlignment="1">
      <alignment horizontal="center" vertical="center"/>
    </xf>
    <xf numFmtId="0" fontId="47" fillId="0" borderId="41" xfId="3" applyFont="1" applyBorder="1" applyAlignment="1">
      <alignment horizontal="center" vertical="center"/>
    </xf>
    <xf numFmtId="0" fontId="35" fillId="0" borderId="28" xfId="3" applyFont="1" applyBorder="1" applyAlignment="1">
      <alignment horizontal="center" vertical="center"/>
    </xf>
    <xf numFmtId="0" fontId="36" fillId="0" borderId="43" xfId="3" applyFont="1" applyBorder="1" applyAlignment="1">
      <alignment horizontal="center" vertical="center"/>
    </xf>
    <xf numFmtId="0" fontId="35" fillId="0" borderId="32" xfId="3" applyFont="1" applyBorder="1" applyAlignment="1">
      <alignment horizontal="center" vertical="center"/>
    </xf>
    <xf numFmtId="0" fontId="36" fillId="0" borderId="33" xfId="3" applyFont="1" applyBorder="1" applyAlignment="1">
      <alignment horizontal="center" vertical="center"/>
    </xf>
    <xf numFmtId="0" fontId="35" fillId="0" borderId="25" xfId="3" applyFont="1" applyBorder="1" applyAlignment="1">
      <alignment horizontal="center" vertical="center"/>
    </xf>
    <xf numFmtId="0" fontId="36" fillId="0" borderId="24" xfId="3" applyFont="1" applyBorder="1" applyAlignment="1">
      <alignment horizontal="center" vertical="center"/>
    </xf>
    <xf numFmtId="49" fontId="46" fillId="0" borderId="0" xfId="0" applyNumberFormat="1" applyFont="1" applyAlignment="1">
      <alignment horizontal="center" vertical="center" shrinkToFit="1"/>
    </xf>
    <xf numFmtId="0" fontId="46" fillId="0" borderId="0" xfId="0" applyFont="1" applyAlignment="1">
      <alignment horizontal="center" vertical="center" shrinkToFit="1"/>
    </xf>
    <xf numFmtId="0" fontId="47" fillId="0" borderId="0" xfId="3" applyFont="1" applyAlignment="1">
      <alignment horizontal="center" vertical="center" wrapText="1"/>
    </xf>
    <xf numFmtId="0" fontId="47" fillId="0" borderId="0" xfId="3" applyFont="1" applyAlignment="1">
      <alignment horizontal="center" vertical="center"/>
    </xf>
    <xf numFmtId="0" fontId="39" fillId="8" borderId="57" xfId="3" applyFont="1" applyFill="1" applyBorder="1" applyAlignment="1">
      <alignment horizontal="center" vertical="center" shrinkToFit="1"/>
    </xf>
    <xf numFmtId="0" fontId="39" fillId="8" borderId="68" xfId="3" applyFont="1" applyFill="1" applyBorder="1" applyAlignment="1">
      <alignment horizontal="center" vertical="center" shrinkToFit="1"/>
    </xf>
    <xf numFmtId="0" fontId="39" fillId="8" borderId="69" xfId="3" applyFont="1" applyFill="1" applyBorder="1" applyAlignment="1">
      <alignment horizontal="center" vertical="center" shrinkToFit="1"/>
    </xf>
    <xf numFmtId="0" fontId="34" fillId="0" borderId="47" xfId="3" applyFont="1" applyBorder="1">
      <alignment vertical="center"/>
    </xf>
    <xf numFmtId="0" fontId="34" fillId="0" borderId="43" xfId="3" applyFont="1" applyBorder="1" applyAlignment="1">
      <alignment horizontal="center" vertical="center"/>
    </xf>
    <xf numFmtId="0" fontId="38" fillId="4" borderId="57" xfId="3" applyFont="1" applyFill="1" applyBorder="1" applyAlignment="1">
      <alignment horizontal="center" vertical="center" shrinkToFit="1"/>
    </xf>
    <xf numFmtId="0" fontId="38" fillId="4" borderId="68" xfId="3" applyFont="1" applyFill="1" applyBorder="1" applyAlignment="1">
      <alignment horizontal="center" vertical="center" shrinkToFit="1"/>
    </xf>
    <xf numFmtId="0" fontId="38" fillId="4" borderId="69" xfId="3" applyFont="1" applyFill="1" applyBorder="1" applyAlignment="1">
      <alignment horizontal="center" vertical="center" shrinkToFit="1"/>
    </xf>
    <xf numFmtId="0" fontId="34" fillId="0" borderId="27" xfId="3" applyFont="1" applyBorder="1">
      <alignment vertical="center"/>
    </xf>
    <xf numFmtId="0" fontId="34" fillId="0" borderId="1" xfId="3" applyFont="1" applyBorder="1" applyAlignment="1">
      <alignment horizontal="center" vertical="center"/>
    </xf>
    <xf numFmtId="0" fontId="38" fillId="3" borderId="57" xfId="3" applyFont="1" applyFill="1" applyBorder="1" applyAlignment="1">
      <alignment horizontal="center" vertical="center" shrinkToFit="1"/>
    </xf>
    <xf numFmtId="0" fontId="38" fillId="3" borderId="68" xfId="3" applyFont="1" applyFill="1" applyBorder="1" applyAlignment="1">
      <alignment horizontal="center" vertical="center" shrinkToFit="1"/>
    </xf>
    <xf numFmtId="0" fontId="38" fillId="3" borderId="69" xfId="3" applyFont="1" applyFill="1" applyBorder="1" applyAlignment="1">
      <alignment horizontal="center" vertical="center" shrinkToFit="1"/>
    </xf>
  </cellXfs>
  <cellStyles count="12">
    <cellStyle name="ハイパーリンク" xfId="5" builtinId="8"/>
    <cellStyle name="標準" xfId="0" builtinId="0"/>
    <cellStyle name="標準 2" xfId="7"/>
    <cellStyle name="標準 2 2" xfId="11"/>
    <cellStyle name="標準 2 3" xfId="8"/>
    <cellStyle name="標準 5 2" xfId="10"/>
    <cellStyle name="標準_2_1_08若葉_要項" xfId="3"/>
    <cellStyle name="標準_3_1_08ＡＢＣ選考会_要項" xfId="2"/>
    <cellStyle name="標準_4_ダブルス_要項" xfId="9"/>
    <cellStyle name="標準_Book1" xfId="4"/>
    <cellStyle name="標準_h19syusaiyoko" xfId="1"/>
    <cellStyle name="標準_要項" xfId="6"/>
  </cellStyles>
  <dxfs count="0"/>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 Id="rId6" Type="http://schemas.openxmlformats.org/officeDocument/2006/relationships/printerSettings" Target="../printerSettings/printerSettings2.bin"/><Relationship Id="rId5" Type="http://schemas.openxmlformats.org/officeDocument/2006/relationships/hyperlink" Target="mailto:gifu_syoubad@gifu-badminton.com" TargetMode="External"/><Relationship Id="rId4" Type="http://schemas.openxmlformats.org/officeDocument/2006/relationships/hyperlink" Target="http://gifu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2" sqref="A2"/>
    </sheetView>
  </sheetViews>
  <sheetFormatPr defaultColWidth="8.75" defaultRowHeight="13.5"/>
  <cols>
    <col min="1" max="1" width="10.75" style="33" customWidth="1"/>
    <col min="2" max="16384" width="8.75" style="33"/>
  </cols>
  <sheetData>
    <row r="2" spans="1:2">
      <c r="A2" s="41">
        <v>45350</v>
      </c>
      <c r="B2" s="42" t="s">
        <v>103</v>
      </c>
    </row>
    <row r="3" spans="1:2">
      <c r="A3" s="41">
        <v>45352</v>
      </c>
      <c r="B3" s="33" t="s">
        <v>261</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C123"/>
  <sheetViews>
    <sheetView tabSelected="1" topLeftCell="B1" zoomScaleNormal="100" zoomScaleSheetLayoutView="100" workbookViewId="0">
      <selection activeCell="BD1" sqref="BD1"/>
    </sheetView>
  </sheetViews>
  <sheetFormatPr defaultColWidth="2.125" defaultRowHeight="17.25" customHeight="1"/>
  <cols>
    <col min="1" max="1" width="3.125" style="25" customWidth="1"/>
    <col min="2" max="2" width="0.75" style="4" customWidth="1"/>
    <col min="3" max="3" width="10.625" style="28" customWidth="1"/>
    <col min="4" max="4" width="0.75" style="4" customWidth="1"/>
    <col min="5" max="55" width="1.625" style="4" customWidth="1"/>
    <col min="56" max="16384" width="2.125" style="4"/>
  </cols>
  <sheetData>
    <row r="1" spans="1:55" ht="28.15" customHeight="1">
      <c r="A1" s="164" t="s">
        <v>249</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row>
    <row r="2" spans="1:55" s="30" customFormat="1" ht="25.15" customHeight="1">
      <c r="A2" s="164" t="s">
        <v>194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row>
    <row r="3" spans="1:55" ht="15" customHeight="1">
      <c r="A3" s="23"/>
      <c r="B3" s="1"/>
      <c r="C3" s="26"/>
      <c r="D3" s="2"/>
      <c r="E3" s="2"/>
      <c r="F3" s="5"/>
      <c r="G3" s="5"/>
      <c r="H3" s="3"/>
      <c r="I3" s="3"/>
      <c r="J3" s="3"/>
      <c r="K3" s="3"/>
      <c r="L3" s="3"/>
      <c r="M3" s="3"/>
      <c r="N3" s="3"/>
      <c r="O3" s="3"/>
      <c r="P3" s="3"/>
      <c r="Q3" s="3"/>
      <c r="R3" s="3"/>
      <c r="S3" s="3"/>
      <c r="T3" s="3"/>
      <c r="U3" s="3"/>
      <c r="V3" s="3"/>
      <c r="W3" s="3"/>
      <c r="X3" s="3"/>
      <c r="Y3" s="3"/>
      <c r="Z3" s="3"/>
      <c r="AA3" s="3"/>
      <c r="AB3" s="3"/>
      <c r="AC3" s="3"/>
      <c r="AD3" s="3"/>
      <c r="AE3" s="3"/>
      <c r="AF3" s="3"/>
      <c r="AG3" s="3"/>
      <c r="AH3" s="5"/>
      <c r="AI3" s="5"/>
      <c r="AJ3" s="2"/>
      <c r="AK3" s="2"/>
      <c r="AW3" s="171">
        <f>改訂履歴!$A$3</f>
        <v>45352</v>
      </c>
      <c r="AX3" s="171"/>
      <c r="AY3" s="171"/>
      <c r="AZ3" s="171"/>
      <c r="BA3" s="171"/>
      <c r="BB3" s="171"/>
      <c r="BC3" s="171"/>
    </row>
    <row r="4" spans="1:55" ht="10.15" customHeight="1">
      <c r="A4" s="23"/>
      <c r="B4" s="1"/>
      <c r="C4" s="26"/>
      <c r="D4" s="2"/>
      <c r="E4" s="2"/>
      <c r="F4" s="5"/>
      <c r="G4" s="5"/>
      <c r="H4" s="3"/>
      <c r="I4" s="3"/>
      <c r="J4" s="3"/>
      <c r="K4" s="3"/>
      <c r="L4" s="3"/>
      <c r="M4" s="3"/>
      <c r="N4" s="3"/>
      <c r="O4" s="3"/>
      <c r="P4" s="3"/>
      <c r="Q4" s="3"/>
      <c r="R4" s="3"/>
      <c r="S4" s="3"/>
      <c r="T4" s="3"/>
      <c r="U4" s="3"/>
      <c r="V4" s="3"/>
      <c r="W4" s="3"/>
      <c r="X4" s="3"/>
      <c r="Y4" s="3"/>
      <c r="Z4" s="3"/>
      <c r="AA4" s="3"/>
      <c r="AB4" s="3"/>
      <c r="AC4" s="3"/>
      <c r="AD4" s="3"/>
      <c r="AE4" s="3"/>
      <c r="AF4" s="3"/>
      <c r="AG4" s="3"/>
      <c r="AH4" s="5"/>
      <c r="AI4" s="5"/>
      <c r="AJ4" s="2"/>
      <c r="AK4" s="2"/>
      <c r="AL4" s="43"/>
      <c r="AM4" s="43"/>
      <c r="AN4" s="43"/>
    </row>
    <row r="5" spans="1:55" ht="19.149999999999999" customHeight="1">
      <c r="A5" s="14" t="s">
        <v>0</v>
      </c>
      <c r="B5" s="45"/>
      <c r="C5" s="46" t="s">
        <v>1</v>
      </c>
      <c r="D5" s="12"/>
      <c r="E5" s="165" t="s">
        <v>2</v>
      </c>
      <c r="F5" s="165"/>
      <c r="G5" s="165"/>
      <c r="H5" s="165"/>
      <c r="I5" s="165"/>
      <c r="J5" s="165"/>
      <c r="K5" s="165"/>
      <c r="L5" s="165"/>
      <c r="M5" s="165"/>
      <c r="N5" s="165"/>
      <c r="O5" s="165"/>
      <c r="P5" s="165"/>
      <c r="Q5" s="165"/>
      <c r="R5" s="12"/>
      <c r="S5" s="12"/>
      <c r="T5" s="12"/>
      <c r="U5" s="12"/>
      <c r="V5" s="12"/>
      <c r="W5" s="12"/>
      <c r="X5" s="12"/>
      <c r="Y5" s="12"/>
      <c r="Z5" s="12"/>
      <c r="AA5" s="12"/>
      <c r="AB5" s="12"/>
      <c r="AC5" s="12"/>
      <c r="AD5" s="12"/>
      <c r="AE5" s="12"/>
      <c r="AF5" s="12"/>
      <c r="AG5" s="12"/>
      <c r="AH5" s="12"/>
      <c r="AI5" s="12"/>
      <c r="AJ5" s="12"/>
      <c r="AK5" s="12"/>
      <c r="AL5" s="12"/>
      <c r="AQ5" s="6"/>
      <c r="AR5" s="6"/>
      <c r="AS5" s="6"/>
    </row>
    <row r="6" spans="1:55" ht="10.15" customHeight="1">
      <c r="A6" s="14"/>
      <c r="B6" s="45"/>
      <c r="C6" s="46"/>
      <c r="D6" s="46"/>
      <c r="E6" s="12"/>
      <c r="F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6"/>
      <c r="AQ6" s="6"/>
      <c r="AR6" s="6"/>
      <c r="AS6" s="6"/>
    </row>
    <row r="7" spans="1:55" ht="19.149999999999999" customHeight="1">
      <c r="A7" s="14" t="s">
        <v>3</v>
      </c>
      <c r="B7" s="45"/>
      <c r="C7" s="46" t="s">
        <v>4</v>
      </c>
      <c r="D7" s="12"/>
      <c r="E7" s="12" t="s">
        <v>5</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6"/>
      <c r="AQ7" s="6"/>
      <c r="AR7" s="6"/>
      <c r="AS7" s="6"/>
    </row>
    <row r="8" spans="1:55" ht="10.15" customHeight="1">
      <c r="A8" s="14"/>
      <c r="B8" s="45"/>
      <c r="C8" s="46"/>
      <c r="D8" s="46"/>
      <c r="E8" s="12"/>
      <c r="F8" s="4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6"/>
      <c r="AQ8" s="6"/>
      <c r="AR8" s="6"/>
      <c r="AS8" s="6"/>
    </row>
    <row r="9" spans="1:55" ht="19.149999999999999" customHeight="1">
      <c r="A9" s="14" t="s">
        <v>6</v>
      </c>
      <c r="B9" s="45"/>
      <c r="C9" s="46" t="s">
        <v>7</v>
      </c>
      <c r="D9" s="12"/>
      <c r="E9" s="165" t="s">
        <v>8</v>
      </c>
      <c r="F9" s="165"/>
      <c r="G9" s="165"/>
      <c r="H9" s="165"/>
      <c r="I9" s="165"/>
      <c r="J9" s="165"/>
      <c r="K9" s="165"/>
      <c r="L9" s="165"/>
      <c r="M9" s="165"/>
      <c r="N9" s="165"/>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6"/>
      <c r="AQ9" s="6"/>
      <c r="AR9" s="6"/>
      <c r="AS9" s="6"/>
    </row>
    <row r="10" spans="1:55" ht="10.15" customHeight="1">
      <c r="A10" s="14"/>
      <c r="B10" s="45"/>
      <c r="C10" s="46"/>
      <c r="D10" s="46"/>
      <c r="E10" s="46"/>
      <c r="F10" s="46"/>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6"/>
      <c r="AQ10" s="6"/>
      <c r="AR10" s="6"/>
      <c r="AS10" s="6"/>
    </row>
    <row r="11" spans="1:55" ht="19.149999999999999" customHeight="1">
      <c r="A11" s="14" t="s">
        <v>9</v>
      </c>
      <c r="B11" s="45"/>
      <c r="C11" s="46" t="s">
        <v>137</v>
      </c>
      <c r="D11" s="12"/>
      <c r="E11" s="168">
        <v>45415</v>
      </c>
      <c r="F11" s="168"/>
      <c r="G11" s="168"/>
      <c r="H11" s="168"/>
      <c r="I11" s="168"/>
      <c r="J11" s="168"/>
      <c r="K11" s="168"/>
      <c r="L11" s="168"/>
      <c r="M11" s="168"/>
      <c r="N11" s="168"/>
      <c r="O11" s="168"/>
      <c r="R11" s="169">
        <v>0.375</v>
      </c>
      <c r="S11" s="169"/>
      <c r="T11" s="169"/>
      <c r="U11" s="169"/>
      <c r="V11" s="169"/>
      <c r="W11" s="12"/>
      <c r="X11" s="12"/>
      <c r="Y11" s="12"/>
      <c r="Z11" s="12"/>
      <c r="AA11" s="12"/>
      <c r="AB11" s="12"/>
      <c r="AC11" s="12"/>
      <c r="AD11" s="12"/>
      <c r="AE11" s="12"/>
      <c r="AF11" s="12"/>
      <c r="AG11" s="12"/>
      <c r="AH11" s="12"/>
      <c r="AI11" s="12"/>
      <c r="AJ11" s="12"/>
      <c r="AK11" s="12"/>
      <c r="AL11" s="12"/>
      <c r="AM11" s="12"/>
      <c r="AN11" s="12"/>
      <c r="AO11" s="12"/>
      <c r="AP11" s="6"/>
      <c r="AQ11" s="6"/>
      <c r="AR11" s="6"/>
      <c r="AS11" s="6"/>
    </row>
    <row r="12" spans="1:55" ht="10.15" customHeight="1">
      <c r="A12" s="14"/>
      <c r="B12" s="45"/>
      <c r="C12" s="46"/>
      <c r="D12" s="46"/>
      <c r="E12" s="46"/>
      <c r="F12" s="46"/>
      <c r="G12" s="45"/>
      <c r="H12" s="45"/>
      <c r="I12" s="12"/>
      <c r="J12" s="14"/>
      <c r="K12" s="12"/>
      <c r="L12" s="14"/>
      <c r="M12" s="12"/>
      <c r="N12" s="14"/>
      <c r="O12" s="12"/>
      <c r="P12" s="44"/>
      <c r="Q12" s="12"/>
      <c r="R12" s="12"/>
      <c r="S12" s="6"/>
      <c r="T12" s="12"/>
      <c r="U12" s="12"/>
      <c r="V12" s="12"/>
      <c r="W12" s="12"/>
      <c r="X12" s="12"/>
      <c r="Y12" s="12"/>
      <c r="Z12" s="12"/>
      <c r="AA12" s="12"/>
      <c r="AB12" s="12"/>
      <c r="AC12" s="12"/>
      <c r="AD12" s="12"/>
      <c r="AE12" s="12"/>
      <c r="AF12" s="12"/>
      <c r="AG12" s="12"/>
      <c r="AH12" s="12"/>
      <c r="AI12" s="12"/>
      <c r="AJ12" s="12"/>
      <c r="AK12" s="12"/>
      <c r="AL12" s="12"/>
      <c r="AM12" s="12"/>
      <c r="AN12" s="12"/>
      <c r="AO12" s="12"/>
      <c r="AP12" s="6"/>
      <c r="AQ12" s="6"/>
      <c r="AR12" s="6"/>
      <c r="AS12" s="6"/>
    </row>
    <row r="13" spans="1:55" ht="19.149999999999999" customHeight="1">
      <c r="A13" s="14" t="s">
        <v>10</v>
      </c>
      <c r="B13" s="45"/>
      <c r="C13" s="46" t="s">
        <v>11</v>
      </c>
      <c r="D13" s="12"/>
      <c r="E13" s="186" t="s">
        <v>12</v>
      </c>
      <c r="F13" s="186"/>
      <c r="G13" s="186"/>
      <c r="H13" s="186"/>
      <c r="I13" s="186"/>
      <c r="J13" s="186"/>
      <c r="K13" s="186"/>
      <c r="L13" s="186"/>
      <c r="M13" s="186"/>
      <c r="N13" s="186"/>
      <c r="O13" s="186"/>
      <c r="P13" s="186"/>
      <c r="Q13" s="186"/>
      <c r="R13" s="12"/>
      <c r="S13" s="12"/>
      <c r="T13" s="8" t="s">
        <v>106</v>
      </c>
      <c r="U13" s="12"/>
      <c r="V13" s="12"/>
      <c r="W13" s="12"/>
      <c r="X13" s="12"/>
      <c r="Y13" s="12"/>
      <c r="Z13" s="12"/>
      <c r="AA13" s="12"/>
      <c r="AB13" s="12"/>
      <c r="AC13" s="12"/>
      <c r="AD13" s="12"/>
      <c r="AE13" s="12"/>
      <c r="AF13" s="12"/>
      <c r="AG13" s="12"/>
      <c r="AH13" s="12"/>
      <c r="AI13" s="12"/>
      <c r="AJ13" s="12"/>
      <c r="AK13" s="12"/>
      <c r="AL13" s="172" t="s">
        <v>107</v>
      </c>
      <c r="AM13" s="172"/>
      <c r="AN13" s="14" t="s">
        <v>108</v>
      </c>
      <c r="AO13" s="172" t="s">
        <v>110</v>
      </c>
      <c r="AP13" s="172"/>
      <c r="AQ13" s="172"/>
      <c r="AR13" s="12" t="s">
        <v>109</v>
      </c>
      <c r="AS13" s="165" t="s">
        <v>111</v>
      </c>
      <c r="AT13" s="165"/>
      <c r="AU13" s="165"/>
      <c r="AV13" s="165"/>
      <c r="AW13" s="165"/>
    </row>
    <row r="14" spans="1:55" ht="10.15" customHeight="1">
      <c r="A14" s="14"/>
      <c r="B14" s="45"/>
      <c r="C14" s="46"/>
      <c r="D14" s="46"/>
      <c r="E14" s="46"/>
      <c r="F14" s="46"/>
      <c r="G14" s="7"/>
      <c r="H14" s="8"/>
      <c r="I14" s="7"/>
      <c r="J14" s="7"/>
      <c r="K14" s="7"/>
      <c r="L14" s="12"/>
      <c r="M14" s="12"/>
      <c r="N14" s="12"/>
      <c r="O14" s="12"/>
      <c r="P14" s="12"/>
      <c r="Q14" s="12"/>
      <c r="R14" s="12"/>
      <c r="S14" s="7"/>
      <c r="T14" s="9"/>
      <c r="U14" s="8"/>
      <c r="V14" s="10"/>
      <c r="W14" s="12"/>
      <c r="X14" s="12"/>
      <c r="Y14" s="12"/>
      <c r="Z14" s="7"/>
      <c r="AA14" s="7"/>
      <c r="AB14" s="12"/>
      <c r="AC14" s="12"/>
      <c r="AD14" s="12"/>
      <c r="AE14" s="12"/>
      <c r="AF14" s="12"/>
      <c r="AG14" s="12"/>
      <c r="AH14" s="12"/>
      <c r="AI14" s="12"/>
      <c r="AJ14" s="12"/>
      <c r="AK14" s="12"/>
      <c r="AL14" s="12"/>
      <c r="AM14" s="12"/>
      <c r="AN14" s="12"/>
      <c r="AO14" s="12"/>
      <c r="AP14" s="6"/>
      <c r="AQ14" s="6"/>
      <c r="AR14" s="6"/>
      <c r="AS14" s="6"/>
    </row>
    <row r="15" spans="1:55" ht="19.149999999999999" customHeight="1">
      <c r="A15" s="14" t="s">
        <v>13</v>
      </c>
      <c r="B15" s="45"/>
      <c r="C15" s="46" t="s">
        <v>14</v>
      </c>
      <c r="D15" s="12"/>
      <c r="E15" s="165" t="s">
        <v>164</v>
      </c>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row>
    <row r="16" spans="1:55" ht="19.149999999999999" customHeight="1">
      <c r="A16" s="14"/>
      <c r="B16" s="45"/>
      <c r="C16" s="46"/>
      <c r="D16" s="12"/>
      <c r="E16" s="172"/>
      <c r="F16" s="172"/>
      <c r="G16" s="165" t="s">
        <v>250</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row>
    <row r="17" spans="1:52" ht="19.149999999999999" customHeight="1">
      <c r="A17" s="14"/>
      <c r="B17" s="45"/>
      <c r="C17" s="46"/>
      <c r="D17" s="12"/>
      <c r="E17" s="165" t="s">
        <v>165</v>
      </c>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row>
    <row r="18" spans="1:52" ht="10.15" customHeight="1">
      <c r="A18" s="14"/>
      <c r="B18" s="45"/>
      <c r="C18" s="46"/>
      <c r="D18" s="46"/>
      <c r="E18" s="46"/>
      <c r="F18" s="46"/>
      <c r="G18" s="45"/>
      <c r="H18" s="45"/>
      <c r="I18" s="12"/>
      <c r="J18" s="12"/>
      <c r="K18" s="12"/>
      <c r="L18" s="12"/>
      <c r="M18" s="45"/>
      <c r="N18" s="45"/>
      <c r="O18" s="12"/>
      <c r="P18" s="12"/>
      <c r="Q18" s="12"/>
      <c r="R18" s="12"/>
      <c r="S18" s="12"/>
      <c r="T18" s="12"/>
      <c r="U18" s="12"/>
      <c r="V18" s="12"/>
      <c r="W18" s="12"/>
      <c r="X18" s="12"/>
      <c r="Y18" s="12"/>
      <c r="Z18" s="12"/>
      <c r="AA18" s="12"/>
      <c r="AB18" s="12"/>
      <c r="AC18" s="12"/>
      <c r="AD18" s="12"/>
      <c r="AE18" s="12"/>
      <c r="AF18" s="12"/>
      <c r="AG18" s="12"/>
      <c r="AH18" s="12"/>
      <c r="AI18" s="12"/>
      <c r="AJ18" s="12"/>
      <c r="AK18" s="12"/>
      <c r="AL18" s="11"/>
      <c r="AM18" s="12"/>
      <c r="AN18" s="12"/>
      <c r="AO18" s="12"/>
      <c r="AP18" s="6"/>
      <c r="AQ18" s="6"/>
      <c r="AR18" s="6"/>
      <c r="AS18" s="6"/>
    </row>
    <row r="19" spans="1:52" ht="19.149999999999999" customHeight="1">
      <c r="A19" s="14" t="s">
        <v>16</v>
      </c>
      <c r="B19" s="45"/>
      <c r="C19" s="46" t="s">
        <v>17</v>
      </c>
      <c r="D19" s="12"/>
      <c r="E19" s="12" t="s">
        <v>244</v>
      </c>
      <c r="F19" s="46"/>
      <c r="H19" s="12"/>
      <c r="I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1"/>
      <c r="AN19" s="12"/>
      <c r="AO19" s="12"/>
      <c r="AP19" s="6"/>
      <c r="AQ19" s="6"/>
      <c r="AR19" s="6"/>
      <c r="AS19" s="6"/>
    </row>
    <row r="20" spans="1:52" ht="19.149999999999999" customHeight="1">
      <c r="A20" s="14"/>
      <c r="B20" s="45"/>
      <c r="C20" s="46"/>
      <c r="D20" s="12"/>
      <c r="E20" s="4" t="s">
        <v>138</v>
      </c>
      <c r="F20" s="46"/>
      <c r="H20" s="12"/>
      <c r="I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1"/>
      <c r="AN20" s="12"/>
      <c r="AO20" s="12"/>
      <c r="AP20" s="6"/>
      <c r="AQ20" s="6"/>
      <c r="AR20" s="6"/>
      <c r="AS20" s="6"/>
    </row>
    <row r="21" spans="1:52" ht="10.15" customHeight="1">
      <c r="A21" s="14"/>
      <c r="B21" s="45"/>
      <c r="C21" s="46"/>
      <c r="D21" s="46"/>
      <c r="E21" s="46"/>
      <c r="F21" s="46"/>
      <c r="G21" s="12"/>
      <c r="H21" s="12"/>
      <c r="I21" s="12"/>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11"/>
      <c r="AN21" s="12"/>
      <c r="AO21" s="12"/>
      <c r="AP21" s="6"/>
      <c r="AQ21" s="6"/>
      <c r="AR21" s="6"/>
      <c r="AS21" s="6"/>
    </row>
    <row r="22" spans="1:52" ht="19.149999999999999" customHeight="1">
      <c r="A22" s="14" t="s">
        <v>18</v>
      </c>
      <c r="B22" s="45"/>
      <c r="C22" s="46" t="s">
        <v>19</v>
      </c>
      <c r="D22" s="12"/>
      <c r="E22" s="165" t="s">
        <v>164</v>
      </c>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row>
    <row r="23" spans="1:52" ht="19.149999999999999" customHeight="1">
      <c r="A23" s="14"/>
      <c r="B23" s="45"/>
      <c r="C23" s="46"/>
      <c r="D23" s="12"/>
      <c r="E23" s="172"/>
      <c r="F23" s="172"/>
      <c r="G23" s="165" t="s">
        <v>250</v>
      </c>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row>
    <row r="24" spans="1:52" ht="19.149999999999999" customHeight="1">
      <c r="A24" s="14"/>
      <c r="B24" s="45"/>
      <c r="C24" s="46"/>
      <c r="D24" s="12"/>
      <c r="E24" s="172" t="s">
        <v>150</v>
      </c>
      <c r="F24" s="172"/>
      <c r="G24" s="12" t="s">
        <v>178</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1"/>
      <c r="AM24" s="12"/>
      <c r="AN24" s="12"/>
      <c r="AO24" s="12"/>
      <c r="AP24" s="6"/>
      <c r="AQ24" s="6"/>
      <c r="AR24" s="6"/>
      <c r="AS24" s="6"/>
    </row>
    <row r="25" spans="1:52" ht="19.149999999999999" customHeight="1">
      <c r="A25" s="14"/>
      <c r="B25" s="45"/>
      <c r="C25" s="46"/>
      <c r="D25" s="46"/>
      <c r="E25" s="172" t="s">
        <v>151</v>
      </c>
      <c r="F25" s="172"/>
      <c r="G25" s="12" t="s">
        <v>179</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1"/>
      <c r="AM25" s="12"/>
      <c r="AN25" s="12"/>
      <c r="AO25" s="12"/>
      <c r="AP25" s="6"/>
      <c r="AQ25" s="6"/>
      <c r="AR25" s="6"/>
      <c r="AS25" s="6"/>
    </row>
    <row r="26" spans="1:52" ht="19.149999999999999" customHeight="1">
      <c r="A26" s="14"/>
      <c r="B26" s="45"/>
      <c r="C26" s="46"/>
      <c r="D26" s="46"/>
      <c r="E26" s="172" t="s">
        <v>152</v>
      </c>
      <c r="F26" s="172"/>
      <c r="G26" s="12" t="s">
        <v>149</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1"/>
      <c r="AM26" s="12"/>
      <c r="AN26" s="12"/>
      <c r="AO26" s="12"/>
      <c r="AP26" s="6"/>
      <c r="AQ26" s="6"/>
      <c r="AR26" s="6"/>
      <c r="AS26" s="6"/>
    </row>
    <row r="27" spans="1:52" ht="19.149999999999999" customHeight="1">
      <c r="A27" s="14"/>
      <c r="B27" s="45"/>
      <c r="C27" s="46"/>
      <c r="D27" s="46"/>
      <c r="E27" s="172" t="s">
        <v>181</v>
      </c>
      <c r="F27" s="172"/>
      <c r="G27" s="12" t="s">
        <v>180</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1"/>
      <c r="AM27" s="12"/>
      <c r="AN27" s="12"/>
      <c r="AO27" s="12"/>
      <c r="AP27" s="6"/>
      <c r="AQ27" s="6"/>
      <c r="AR27" s="6"/>
      <c r="AS27" s="6"/>
    </row>
    <row r="28" spans="1:52" ht="19.149999999999999" customHeight="1">
      <c r="A28" s="14"/>
      <c r="B28" s="45"/>
      <c r="C28" s="46"/>
      <c r="D28" s="46"/>
      <c r="E28" s="172" t="s">
        <v>154</v>
      </c>
      <c r="F28" s="172"/>
      <c r="G28" s="12" t="s">
        <v>159</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1"/>
      <c r="AM28" s="12"/>
      <c r="AN28" s="12"/>
      <c r="AO28" s="12"/>
      <c r="AP28" s="6"/>
      <c r="AQ28" s="6"/>
      <c r="AR28" s="6"/>
      <c r="AS28" s="6"/>
    </row>
    <row r="29" spans="1:52" ht="19.149999999999999" customHeight="1">
      <c r="A29" s="14"/>
      <c r="B29" s="45"/>
      <c r="C29" s="46"/>
      <c r="D29" s="46"/>
      <c r="E29" s="45"/>
      <c r="F29" s="46"/>
      <c r="G29" s="12" t="s">
        <v>160</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1"/>
      <c r="AM29" s="12"/>
      <c r="AN29" s="12"/>
      <c r="AO29" s="12"/>
      <c r="AP29" s="6"/>
      <c r="AQ29" s="6"/>
      <c r="AR29" s="6"/>
      <c r="AS29" s="6"/>
    </row>
    <row r="30" spans="1:52" ht="19.149999999999999" customHeight="1">
      <c r="A30" s="14"/>
      <c r="B30" s="45"/>
      <c r="C30" s="46"/>
      <c r="D30" s="46"/>
      <c r="E30" s="45"/>
      <c r="F30" s="46"/>
      <c r="G30" s="12" t="s">
        <v>161</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1"/>
      <c r="AM30" s="12"/>
      <c r="AN30" s="12"/>
      <c r="AO30" s="12"/>
      <c r="AP30" s="6"/>
      <c r="AQ30" s="6"/>
      <c r="AR30" s="6"/>
      <c r="AS30" s="6"/>
    </row>
    <row r="31" spans="1:52" ht="19.149999999999999" customHeight="1">
      <c r="A31" s="14"/>
      <c r="B31" s="45"/>
      <c r="C31" s="46"/>
      <c r="D31" s="46"/>
      <c r="E31" s="172" t="s">
        <v>182</v>
      </c>
      <c r="F31" s="172"/>
      <c r="G31" s="12" t="s">
        <v>184</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1"/>
      <c r="AM31" s="12"/>
      <c r="AN31" s="12"/>
      <c r="AO31" s="12"/>
      <c r="AP31" s="6"/>
      <c r="AQ31" s="6"/>
      <c r="AR31" s="6"/>
      <c r="AS31" s="6"/>
    </row>
    <row r="32" spans="1:52" ht="19.149999999999999" customHeight="1">
      <c r="A32" s="14"/>
      <c r="B32" s="45"/>
      <c r="C32" s="46"/>
      <c r="D32" s="46"/>
      <c r="E32" s="172"/>
      <c r="F32" s="172"/>
      <c r="G32" s="12" t="s">
        <v>155</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1"/>
      <c r="AM32" s="12"/>
      <c r="AN32" s="12"/>
      <c r="AO32" s="12"/>
      <c r="AP32" s="6"/>
      <c r="AQ32" s="6"/>
      <c r="AR32" s="6"/>
      <c r="AS32" s="6"/>
    </row>
    <row r="33" spans="1:52" ht="19.149999999999999" customHeight="1">
      <c r="A33" s="14"/>
      <c r="B33" s="45"/>
      <c r="C33" s="46"/>
      <c r="D33" s="46"/>
      <c r="E33" s="46"/>
      <c r="F33" s="46"/>
      <c r="G33" s="12" t="s">
        <v>156</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1"/>
      <c r="AM33" s="12"/>
      <c r="AN33" s="12"/>
      <c r="AO33" s="12"/>
      <c r="AP33" s="6"/>
      <c r="AQ33" s="6"/>
      <c r="AR33" s="6"/>
      <c r="AS33" s="6"/>
    </row>
    <row r="34" spans="1:52" ht="19.149999999999999" customHeight="1">
      <c r="A34" s="14"/>
      <c r="B34" s="45"/>
      <c r="C34" s="46"/>
      <c r="D34" s="46"/>
      <c r="E34" s="172" t="s">
        <v>183</v>
      </c>
      <c r="F34" s="172"/>
      <c r="G34" s="12" t="s">
        <v>146</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1"/>
      <c r="AM34" s="12"/>
      <c r="AN34" s="12"/>
      <c r="AO34" s="12"/>
      <c r="AP34" s="6"/>
      <c r="AQ34" s="6"/>
      <c r="AR34" s="6"/>
      <c r="AS34" s="6"/>
    </row>
    <row r="35" spans="1:52" ht="19.149999999999999" customHeight="1">
      <c r="A35" s="14"/>
      <c r="B35" s="45"/>
      <c r="C35" s="46"/>
      <c r="D35" s="46"/>
      <c r="E35" s="45"/>
      <c r="F35" s="45"/>
      <c r="G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1"/>
      <c r="AM35" s="12"/>
      <c r="AN35" s="12"/>
      <c r="AO35" s="12"/>
      <c r="AP35" s="6"/>
      <c r="AQ35" s="6"/>
      <c r="AR35" s="6"/>
      <c r="AS35" s="6"/>
    </row>
    <row r="36" spans="1:52" ht="19.149999999999999" customHeight="1">
      <c r="A36" s="14"/>
      <c r="B36" s="45"/>
      <c r="C36" s="46"/>
      <c r="D36" s="12"/>
      <c r="E36" s="165" t="s">
        <v>165</v>
      </c>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row>
    <row r="37" spans="1:52" ht="19.149999999999999" customHeight="1">
      <c r="A37" s="14"/>
      <c r="B37" s="45"/>
      <c r="C37" s="46"/>
      <c r="D37" s="12"/>
      <c r="E37" s="172" t="s">
        <v>150</v>
      </c>
      <c r="F37" s="172"/>
      <c r="G37" s="12" t="s">
        <v>147</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1"/>
      <c r="AM37" s="12"/>
      <c r="AN37" s="12"/>
      <c r="AO37" s="12"/>
      <c r="AP37" s="6"/>
      <c r="AQ37" s="6"/>
      <c r="AR37" s="6"/>
      <c r="AS37" s="6"/>
    </row>
    <row r="38" spans="1:52" ht="19.149999999999999" customHeight="1">
      <c r="A38" s="14"/>
      <c r="B38" s="45"/>
      <c r="C38" s="46"/>
      <c r="D38" s="46"/>
      <c r="E38" s="172" t="s">
        <v>151</v>
      </c>
      <c r="F38" s="172"/>
      <c r="G38" s="12" t="s">
        <v>148</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1"/>
      <c r="AM38" s="12"/>
      <c r="AN38" s="12"/>
      <c r="AO38" s="12"/>
      <c r="AP38" s="6"/>
      <c r="AQ38" s="6"/>
      <c r="AR38" s="6"/>
      <c r="AS38" s="6"/>
    </row>
    <row r="39" spans="1:52" ht="19.149999999999999" customHeight="1">
      <c r="A39" s="14"/>
      <c r="B39" s="45"/>
      <c r="C39" s="46"/>
      <c r="D39" s="46"/>
      <c r="E39" s="172" t="s">
        <v>152</v>
      </c>
      <c r="F39" s="172"/>
      <c r="G39" s="12" t="s">
        <v>149</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1"/>
      <c r="AM39" s="12"/>
      <c r="AN39" s="12"/>
      <c r="AO39" s="12"/>
      <c r="AP39" s="6"/>
      <c r="AQ39" s="6"/>
      <c r="AR39" s="6"/>
      <c r="AS39" s="6"/>
    </row>
    <row r="40" spans="1:52" ht="19.149999999999999" customHeight="1">
      <c r="A40" s="14"/>
      <c r="B40" s="45"/>
      <c r="C40" s="46"/>
      <c r="D40" s="46"/>
      <c r="E40" s="172" t="s">
        <v>153</v>
      </c>
      <c r="F40" s="172"/>
      <c r="G40" s="12" t="s">
        <v>159</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1"/>
      <c r="AM40" s="12"/>
      <c r="AN40" s="12"/>
      <c r="AO40" s="12"/>
      <c r="AP40" s="6"/>
      <c r="AQ40" s="6"/>
      <c r="AR40" s="6"/>
      <c r="AS40" s="6"/>
    </row>
    <row r="41" spans="1:52" ht="19.149999999999999" customHeight="1">
      <c r="A41" s="14"/>
      <c r="B41" s="45"/>
      <c r="C41" s="46"/>
      <c r="D41" s="46"/>
      <c r="E41" s="45"/>
      <c r="F41" s="46"/>
      <c r="G41" s="12" t="s">
        <v>160</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1"/>
      <c r="AM41" s="12"/>
      <c r="AN41" s="12"/>
      <c r="AO41" s="12"/>
      <c r="AP41" s="6"/>
      <c r="AQ41" s="6"/>
      <c r="AR41" s="6"/>
      <c r="AS41" s="6"/>
    </row>
    <row r="42" spans="1:52" ht="19.149999999999999" customHeight="1">
      <c r="A42" s="14"/>
      <c r="B42" s="45"/>
      <c r="C42" s="46"/>
      <c r="D42" s="46"/>
      <c r="E42" s="45"/>
      <c r="F42" s="46"/>
      <c r="G42" s="12" t="s">
        <v>161</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1"/>
      <c r="AM42" s="12"/>
      <c r="AN42" s="12"/>
      <c r="AO42" s="12"/>
      <c r="AP42" s="6"/>
      <c r="AQ42" s="6"/>
      <c r="AR42" s="6"/>
      <c r="AS42" s="6"/>
    </row>
    <row r="43" spans="1:52" ht="19.149999999999999" customHeight="1">
      <c r="A43" s="14"/>
      <c r="B43" s="45"/>
      <c r="C43" s="46"/>
      <c r="D43" s="46"/>
      <c r="E43" s="172" t="s">
        <v>154</v>
      </c>
      <c r="F43" s="172"/>
      <c r="G43" s="12" t="s">
        <v>145</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1"/>
      <c r="AM43" s="12"/>
      <c r="AN43" s="12"/>
      <c r="AO43" s="12"/>
      <c r="AP43" s="6"/>
      <c r="AQ43" s="6"/>
      <c r="AR43" s="6"/>
      <c r="AS43" s="6"/>
    </row>
    <row r="44" spans="1:52" ht="19.149999999999999" customHeight="1">
      <c r="A44" s="14"/>
      <c r="B44" s="45"/>
      <c r="C44" s="46"/>
      <c r="D44" s="46"/>
      <c r="E44" s="172"/>
      <c r="F44" s="172"/>
      <c r="G44" s="12" t="s">
        <v>155</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1"/>
      <c r="AM44" s="12"/>
      <c r="AN44" s="12"/>
      <c r="AO44" s="12"/>
      <c r="AP44" s="6"/>
      <c r="AQ44" s="6"/>
      <c r="AR44" s="6"/>
      <c r="AS44" s="6"/>
    </row>
    <row r="45" spans="1:52" ht="19.149999999999999" customHeight="1">
      <c r="A45" s="14"/>
      <c r="B45" s="45"/>
      <c r="C45" s="46"/>
      <c r="D45" s="46"/>
      <c r="E45" s="46"/>
      <c r="F45" s="46"/>
      <c r="G45" s="12" t="s">
        <v>156</v>
      </c>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1"/>
      <c r="AM45" s="12"/>
      <c r="AN45" s="12"/>
      <c r="AO45" s="12"/>
      <c r="AP45" s="6"/>
      <c r="AQ45" s="6"/>
      <c r="AR45" s="6"/>
      <c r="AS45" s="6"/>
    </row>
    <row r="46" spans="1:52" ht="19.149999999999999" customHeight="1">
      <c r="A46" s="14"/>
      <c r="B46" s="45"/>
      <c r="C46" s="46"/>
      <c r="D46" s="46"/>
      <c r="E46" s="172" t="s">
        <v>157</v>
      </c>
      <c r="F46" s="172"/>
      <c r="G46" s="12" t="s">
        <v>146</v>
      </c>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1"/>
      <c r="AM46" s="12"/>
      <c r="AN46" s="12"/>
      <c r="AO46" s="12"/>
      <c r="AP46" s="6"/>
      <c r="AQ46" s="6"/>
      <c r="AR46" s="6"/>
      <c r="AS46" s="6"/>
    </row>
    <row r="47" spans="1:52" ht="10.15" customHeight="1">
      <c r="A47" s="14"/>
      <c r="B47" s="45"/>
      <c r="C47" s="46"/>
      <c r="D47" s="46"/>
      <c r="E47" s="46"/>
      <c r="F47" s="46"/>
      <c r="G47" s="4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1"/>
      <c r="AM47" s="12"/>
      <c r="AN47" s="12"/>
      <c r="AO47" s="12"/>
      <c r="AP47" s="6"/>
      <c r="AQ47" s="6"/>
      <c r="AR47" s="6"/>
      <c r="AS47" s="6"/>
    </row>
    <row r="48" spans="1:52" ht="19.149999999999999" customHeight="1">
      <c r="A48" s="14" t="s">
        <v>25</v>
      </c>
      <c r="B48" s="45"/>
      <c r="C48" s="46" t="s">
        <v>26</v>
      </c>
      <c r="D48" s="12"/>
      <c r="E48" s="170" t="s">
        <v>164</v>
      </c>
      <c r="F48" s="170"/>
      <c r="G48" s="165" t="s">
        <v>185</v>
      </c>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row>
    <row r="49" spans="1:52" ht="19.149999999999999" customHeight="1">
      <c r="A49" s="14"/>
      <c r="B49" s="45"/>
      <c r="C49" s="46"/>
      <c r="D49" s="12"/>
      <c r="E49" s="170"/>
      <c r="F49" s="170"/>
      <c r="G49" s="165" t="s">
        <v>187</v>
      </c>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row>
    <row r="50" spans="1:52" ht="19.149999999999999" customHeight="1">
      <c r="A50" s="14"/>
      <c r="B50" s="45"/>
      <c r="C50" s="46"/>
      <c r="D50" s="46"/>
      <c r="E50" s="170" t="s">
        <v>20</v>
      </c>
      <c r="F50" s="170"/>
      <c r="G50" s="165" t="s">
        <v>186</v>
      </c>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row>
    <row r="51" spans="1:52" ht="19.149999999999999" customHeight="1">
      <c r="A51" s="14"/>
      <c r="B51" s="45"/>
      <c r="C51" s="46"/>
      <c r="D51" s="12"/>
      <c r="E51" s="170"/>
      <c r="F51" s="170"/>
      <c r="G51" s="165" t="s">
        <v>166</v>
      </c>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row>
    <row r="52" spans="1:52" ht="19.149999999999999" customHeight="1">
      <c r="A52" s="14"/>
      <c r="B52" s="45"/>
      <c r="C52" s="46"/>
      <c r="D52" s="12"/>
      <c r="E52" s="170" t="s">
        <v>188</v>
      </c>
      <c r="F52" s="170"/>
      <c r="G52" s="4" t="s">
        <v>253</v>
      </c>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row>
    <row r="53" spans="1:52" ht="19.149999999999999" customHeight="1">
      <c r="A53" s="14"/>
      <c r="B53" s="45"/>
      <c r="C53" s="46"/>
      <c r="D53" s="46"/>
      <c r="E53" s="170" t="s">
        <v>254</v>
      </c>
      <c r="F53" s="170"/>
      <c r="G53" s="165" t="s">
        <v>167</v>
      </c>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row>
    <row r="54" spans="1:52" ht="19.149999999999999" customHeight="1">
      <c r="A54" s="14"/>
      <c r="B54" s="45"/>
      <c r="C54" s="46"/>
      <c r="D54" s="46"/>
      <c r="E54" s="12"/>
      <c r="F54" s="12"/>
      <c r="G54" s="165" t="s">
        <v>168</v>
      </c>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row>
    <row r="55" spans="1:52" ht="10.15" customHeight="1">
      <c r="A55" s="14"/>
      <c r="B55" s="45"/>
      <c r="C55" s="46"/>
      <c r="D55" s="46"/>
      <c r="E55" s="46"/>
      <c r="F55" s="46"/>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1"/>
      <c r="AM55" s="12"/>
      <c r="AN55" s="12"/>
      <c r="AO55" s="12"/>
      <c r="AP55" s="6"/>
      <c r="AQ55" s="6"/>
      <c r="AR55" s="6"/>
      <c r="AS55" s="6"/>
    </row>
    <row r="56" spans="1:52" ht="19.149999999999999" customHeight="1">
      <c r="A56" s="14" t="s">
        <v>27</v>
      </c>
      <c r="B56" s="45"/>
      <c r="C56" s="46" t="s">
        <v>28</v>
      </c>
      <c r="D56" s="12"/>
      <c r="E56" s="29" t="s">
        <v>112</v>
      </c>
      <c r="F56" s="46"/>
      <c r="G56" s="13"/>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1"/>
      <c r="AM56" s="12"/>
      <c r="AN56" s="12"/>
      <c r="AO56" s="12"/>
      <c r="AP56" s="6"/>
      <c r="AQ56" s="6"/>
      <c r="AR56" s="6"/>
      <c r="AS56" s="6"/>
    </row>
    <row r="57" spans="1:52" ht="10.15" customHeight="1">
      <c r="A57" s="14"/>
      <c r="B57" s="45"/>
      <c r="C57" s="46"/>
      <c r="D57" s="46"/>
      <c r="E57" s="46"/>
      <c r="F57" s="46"/>
      <c r="G57" s="13"/>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11"/>
      <c r="AM57" s="12"/>
      <c r="AN57" s="12"/>
      <c r="AO57" s="12"/>
      <c r="AP57" s="6"/>
      <c r="AQ57" s="6"/>
      <c r="AR57" s="6"/>
      <c r="AS57" s="6"/>
    </row>
    <row r="58" spans="1:52" ht="19.149999999999999" customHeight="1">
      <c r="A58" s="14" t="s">
        <v>29</v>
      </c>
      <c r="B58" s="45"/>
      <c r="C58" s="46" t="s">
        <v>30</v>
      </c>
      <c r="D58" s="12"/>
      <c r="E58" s="172" t="s">
        <v>15</v>
      </c>
      <c r="F58" s="172"/>
      <c r="G58" s="12" t="s">
        <v>245</v>
      </c>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12"/>
      <c r="AM58" s="12"/>
      <c r="AN58" s="12"/>
      <c r="AO58" s="12"/>
      <c r="AP58" s="6"/>
      <c r="AQ58" s="6"/>
      <c r="AR58" s="6"/>
      <c r="AS58" s="6"/>
    </row>
    <row r="59" spans="1:52" ht="19.149999999999999" customHeight="1">
      <c r="A59" s="14"/>
      <c r="B59" s="45"/>
      <c r="C59" s="46"/>
      <c r="D59" s="12"/>
      <c r="E59" s="172" t="s">
        <v>20</v>
      </c>
      <c r="F59" s="172"/>
      <c r="G59" s="31" t="s">
        <v>141</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12"/>
      <c r="AM59" s="12"/>
      <c r="AN59" s="12"/>
      <c r="AO59" s="12"/>
      <c r="AP59" s="6"/>
      <c r="AQ59" s="6"/>
      <c r="AR59" s="6"/>
      <c r="AS59" s="6"/>
    </row>
    <row r="60" spans="1:52" ht="19.149999999999999" customHeight="1">
      <c r="A60" s="14"/>
      <c r="B60" s="45"/>
      <c r="C60" s="46"/>
      <c r="D60" s="46"/>
      <c r="E60" s="172" t="s">
        <v>21</v>
      </c>
      <c r="F60" s="172"/>
      <c r="G60" s="12" t="s">
        <v>31</v>
      </c>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81">
        <f>E11</f>
        <v>45415</v>
      </c>
      <c r="AJ60" s="181"/>
      <c r="AK60" s="181"/>
      <c r="AL60" s="181"/>
      <c r="AM60" s="181"/>
      <c r="AN60" s="181"/>
      <c r="AO60" s="181"/>
      <c r="AP60" s="181"/>
      <c r="AQ60" s="181"/>
      <c r="AR60" s="181"/>
      <c r="AS60" s="181"/>
      <c r="AT60" s="181"/>
      <c r="AU60" s="181"/>
      <c r="AV60" s="181"/>
      <c r="AW60" s="181"/>
      <c r="AX60" s="181"/>
      <c r="AY60" s="181"/>
      <c r="AZ60" s="181"/>
    </row>
    <row r="61" spans="1:52" ht="19.149999999999999" customHeight="1">
      <c r="A61" s="14"/>
      <c r="B61" s="45"/>
      <c r="C61" s="46"/>
      <c r="D61" s="46"/>
      <c r="E61" s="172" t="s">
        <v>33</v>
      </c>
      <c r="F61" s="172"/>
      <c r="G61" s="12" t="s">
        <v>32</v>
      </c>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6"/>
      <c r="AQ61" s="6"/>
      <c r="AR61" s="6"/>
      <c r="AS61" s="6"/>
    </row>
    <row r="62" spans="1:52" ht="19.149999999999999" customHeight="1">
      <c r="A62" s="14"/>
      <c r="B62" s="45"/>
      <c r="C62" s="46"/>
      <c r="D62" s="46"/>
      <c r="E62" s="45"/>
      <c r="F62" s="46"/>
      <c r="G62" s="12" t="s">
        <v>113</v>
      </c>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6"/>
      <c r="AQ62" s="6"/>
      <c r="AR62" s="6"/>
      <c r="AS62" s="6"/>
    </row>
    <row r="63" spans="1:52" ht="19.149999999999999" customHeight="1">
      <c r="A63" s="14"/>
      <c r="B63" s="45"/>
      <c r="C63" s="46"/>
      <c r="D63" s="46"/>
      <c r="E63" s="172" t="s">
        <v>34</v>
      </c>
      <c r="F63" s="172"/>
      <c r="G63" s="12" t="s">
        <v>158</v>
      </c>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6"/>
      <c r="AQ63" s="6"/>
      <c r="AR63" s="6"/>
      <c r="AS63" s="6"/>
    </row>
    <row r="64" spans="1:52" ht="19.149999999999999" customHeight="1">
      <c r="A64" s="14"/>
      <c r="B64" s="45"/>
      <c r="C64" s="46"/>
      <c r="D64" s="46"/>
      <c r="E64" s="172" t="s">
        <v>24</v>
      </c>
      <c r="F64" s="172"/>
      <c r="G64" s="12" t="s">
        <v>193</v>
      </c>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6"/>
      <c r="AQ64" s="6"/>
      <c r="AR64" s="6"/>
      <c r="AS64" s="6"/>
    </row>
    <row r="65" spans="1:45" ht="19.149999999999999" customHeight="1">
      <c r="A65" s="14"/>
      <c r="B65" s="45"/>
      <c r="C65" s="46"/>
      <c r="D65" s="46"/>
      <c r="E65" s="12"/>
      <c r="F65" s="46"/>
      <c r="G65" s="12" t="s">
        <v>35</v>
      </c>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6"/>
      <c r="AQ65" s="6"/>
      <c r="AR65" s="6"/>
      <c r="AS65" s="6"/>
    </row>
    <row r="66" spans="1:45" ht="19.149999999999999" customHeight="1">
      <c r="A66" s="14"/>
      <c r="B66" s="45"/>
      <c r="C66" s="46"/>
      <c r="D66" s="46"/>
      <c r="E66" s="12"/>
      <c r="F66" s="46"/>
      <c r="G66" s="12" t="s">
        <v>36</v>
      </c>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6"/>
      <c r="AQ66" s="6"/>
      <c r="AR66" s="6"/>
      <c r="AS66" s="6"/>
    </row>
    <row r="67" spans="1:45" ht="10.15" customHeight="1">
      <c r="A67" s="14"/>
      <c r="B67" s="45"/>
      <c r="C67" s="46"/>
      <c r="D67" s="46"/>
      <c r="E67" s="46"/>
      <c r="F67" s="46"/>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6"/>
      <c r="AQ67" s="6"/>
      <c r="AR67" s="6"/>
      <c r="AS67" s="6"/>
    </row>
    <row r="68" spans="1:45" ht="19.149999999999999" customHeight="1">
      <c r="A68" s="14" t="s">
        <v>37</v>
      </c>
      <c r="B68" s="45"/>
      <c r="C68" s="46" t="s">
        <v>38</v>
      </c>
      <c r="D68" s="12"/>
      <c r="E68" s="172" t="s">
        <v>39</v>
      </c>
      <c r="F68" s="172"/>
      <c r="G68" s="165" t="s">
        <v>40</v>
      </c>
      <c r="H68" s="165"/>
      <c r="I68" s="165"/>
      <c r="J68" s="165"/>
      <c r="K68" s="165"/>
      <c r="L68" s="12"/>
      <c r="M68" s="185">
        <v>7000</v>
      </c>
      <c r="N68" s="185"/>
      <c r="O68" s="185"/>
      <c r="P68" s="185"/>
      <c r="Q68" s="185"/>
      <c r="U68" s="12"/>
      <c r="V68" s="12"/>
      <c r="W68" s="45"/>
      <c r="AB68" s="12"/>
      <c r="AC68" s="12"/>
      <c r="AD68" s="12"/>
      <c r="AE68" s="12"/>
      <c r="AF68" s="12"/>
      <c r="AG68" s="12"/>
      <c r="AH68" s="12"/>
      <c r="AI68" s="12"/>
      <c r="AJ68" s="12"/>
      <c r="AK68" s="12"/>
      <c r="AL68" s="12"/>
      <c r="AM68" s="12"/>
      <c r="AN68" s="12"/>
      <c r="AO68" s="20"/>
      <c r="AP68" s="20"/>
      <c r="AQ68" s="20"/>
      <c r="AR68" s="12"/>
    </row>
    <row r="69" spans="1:45" ht="10.15" customHeight="1">
      <c r="A69" s="14"/>
      <c r="B69" s="45"/>
      <c r="C69" s="46"/>
      <c r="D69" s="46"/>
      <c r="E69" s="46"/>
      <c r="F69" s="46"/>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6"/>
      <c r="AQ69" s="6"/>
      <c r="AR69" s="6"/>
      <c r="AS69" s="6"/>
    </row>
    <row r="70" spans="1:45" ht="19.149999999999999" customHeight="1">
      <c r="A70" s="14" t="s">
        <v>41</v>
      </c>
      <c r="B70" s="45"/>
      <c r="C70" s="46" t="s">
        <v>42</v>
      </c>
      <c r="D70" s="12"/>
      <c r="E70" s="12" t="s">
        <v>43</v>
      </c>
      <c r="F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6"/>
      <c r="AQ70" s="6"/>
      <c r="AR70" s="6"/>
      <c r="AS70" s="6"/>
    </row>
    <row r="71" spans="1:45" ht="19.149999999999999" customHeight="1">
      <c r="A71" s="14"/>
      <c r="B71" s="45"/>
      <c r="C71" s="46"/>
      <c r="D71" s="12"/>
      <c r="E71" s="12"/>
      <c r="F71" s="12"/>
      <c r="G71" s="165" t="s">
        <v>44</v>
      </c>
      <c r="H71" s="165"/>
      <c r="I71" s="165"/>
      <c r="J71" s="165"/>
      <c r="K71" s="12"/>
      <c r="L71" s="175" t="s">
        <v>45</v>
      </c>
      <c r="M71" s="175"/>
      <c r="N71" s="175"/>
      <c r="O71" s="175"/>
      <c r="P71" s="175"/>
      <c r="Q71" s="12"/>
      <c r="R71" s="165" t="s">
        <v>114</v>
      </c>
      <c r="S71" s="165"/>
      <c r="T71" s="165"/>
      <c r="U71" s="165"/>
      <c r="V71" s="165"/>
      <c r="W71" s="165"/>
      <c r="X71" s="165"/>
      <c r="Y71" s="165"/>
      <c r="Z71" s="165"/>
      <c r="AA71" s="165"/>
      <c r="AB71" s="165"/>
      <c r="AC71" s="165"/>
      <c r="AD71" s="165"/>
      <c r="AE71" s="165"/>
      <c r="AF71" s="165"/>
      <c r="AG71" s="165"/>
      <c r="AH71" s="12"/>
      <c r="AI71" s="12"/>
      <c r="AJ71" s="12"/>
      <c r="AK71" s="12"/>
      <c r="AL71" s="12"/>
      <c r="AM71" s="12"/>
      <c r="AN71" s="12"/>
      <c r="AO71" s="12"/>
      <c r="AP71" s="6"/>
      <c r="AQ71" s="6"/>
      <c r="AR71" s="6"/>
      <c r="AS71" s="6"/>
    </row>
    <row r="72" spans="1:45" ht="19.149999999999999" customHeight="1">
      <c r="A72" s="14"/>
      <c r="B72" s="45"/>
      <c r="C72" s="46"/>
      <c r="D72" s="46"/>
      <c r="E72" s="46"/>
      <c r="F72" s="12"/>
      <c r="G72" s="12"/>
      <c r="H72" s="12"/>
      <c r="I72" s="12"/>
      <c r="J72" s="12"/>
      <c r="K72" s="12"/>
      <c r="L72" s="175" t="s">
        <v>115</v>
      </c>
      <c r="M72" s="175"/>
      <c r="N72" s="175"/>
      <c r="O72" s="175"/>
      <c r="P72" s="175"/>
      <c r="Q72" s="12"/>
      <c r="R72" s="165" t="s">
        <v>5</v>
      </c>
      <c r="S72" s="165"/>
      <c r="T72" s="165"/>
      <c r="U72" s="165"/>
      <c r="V72" s="165"/>
      <c r="W72" s="165"/>
      <c r="X72" s="165"/>
      <c r="Y72" s="165"/>
      <c r="Z72" s="165"/>
      <c r="AA72" s="165"/>
      <c r="AB72" s="165"/>
      <c r="AC72" s="165"/>
      <c r="AD72" s="165"/>
      <c r="AE72" s="165"/>
      <c r="AF72" s="165"/>
      <c r="AG72" s="165"/>
      <c r="AH72" s="12"/>
      <c r="AI72" s="12"/>
      <c r="AJ72" s="12"/>
      <c r="AK72" s="12"/>
      <c r="AL72" s="12"/>
      <c r="AM72" s="12"/>
      <c r="AN72" s="12"/>
      <c r="AO72" s="12"/>
      <c r="AP72" s="6"/>
      <c r="AQ72" s="6"/>
      <c r="AR72" s="6"/>
      <c r="AS72" s="6"/>
    </row>
    <row r="73" spans="1:45" ht="19.149999999999999" customHeight="1">
      <c r="A73" s="14"/>
      <c r="B73" s="45"/>
      <c r="C73" s="46"/>
      <c r="D73" s="46"/>
      <c r="E73" s="172" t="s">
        <v>105</v>
      </c>
      <c r="F73" s="172"/>
      <c r="G73" s="19" t="s">
        <v>104</v>
      </c>
      <c r="H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6"/>
      <c r="AQ73" s="6"/>
      <c r="AR73" s="6"/>
      <c r="AS73" s="6"/>
    </row>
    <row r="74" spans="1:45" s="12" customFormat="1" ht="19.149999999999999" customHeight="1">
      <c r="A74" s="14"/>
      <c r="B74" s="45"/>
      <c r="C74" s="46"/>
      <c r="D74" s="46"/>
      <c r="E74" s="173" t="s">
        <v>101</v>
      </c>
      <c r="F74" s="173"/>
      <c r="G74" s="18" t="s">
        <v>195</v>
      </c>
      <c r="H74" s="74"/>
      <c r="I74" s="22"/>
      <c r="J74" s="44"/>
      <c r="Y74" s="14"/>
      <c r="Z74" s="45"/>
      <c r="AA74" s="45"/>
      <c r="AC74" s="44"/>
      <c r="AD74" s="44"/>
      <c r="AE74" s="44"/>
      <c r="AF74" s="44"/>
      <c r="AI74" s="22"/>
      <c r="AJ74" s="22"/>
    </row>
    <row r="75" spans="1:45" s="12" customFormat="1" ht="19.149999999999999" customHeight="1">
      <c r="A75" s="14"/>
      <c r="B75" s="45"/>
      <c r="C75" s="46"/>
      <c r="D75" s="46"/>
      <c r="E75" s="73"/>
      <c r="F75" s="73"/>
      <c r="G75" s="174" t="s">
        <v>196</v>
      </c>
      <c r="H75" s="174"/>
      <c r="I75" s="75" t="s">
        <v>197</v>
      </c>
      <c r="J75" s="44"/>
      <c r="Y75" s="14"/>
      <c r="Z75" s="45"/>
      <c r="AA75" s="45"/>
      <c r="AC75" s="44"/>
      <c r="AD75" s="44"/>
      <c r="AE75" s="44"/>
      <c r="AF75" s="44"/>
      <c r="AI75" s="22"/>
      <c r="AJ75" s="22"/>
    </row>
    <row r="76" spans="1:45" s="12" customFormat="1" ht="19.149999999999999" customHeight="1">
      <c r="A76" s="14"/>
      <c r="B76" s="45"/>
      <c r="C76" s="46"/>
      <c r="D76" s="46"/>
      <c r="E76" s="73"/>
      <c r="F76" s="73"/>
      <c r="G76" s="76"/>
      <c r="H76" s="22"/>
      <c r="I76" s="75" t="s">
        <v>198</v>
      </c>
      <c r="J76" s="44"/>
      <c r="Y76" s="14"/>
      <c r="Z76" s="45"/>
      <c r="AA76" s="45"/>
      <c r="AC76" s="44"/>
      <c r="AD76" s="44"/>
      <c r="AE76" s="44"/>
      <c r="AF76" s="44"/>
      <c r="AI76" s="22"/>
      <c r="AJ76" s="22"/>
    </row>
    <row r="77" spans="1:45" s="12" customFormat="1" ht="19.149999999999999" customHeight="1">
      <c r="A77" s="14"/>
      <c r="B77" s="45"/>
      <c r="C77" s="46"/>
      <c r="D77" s="46"/>
      <c r="E77" s="73"/>
      <c r="F77" s="73"/>
      <c r="G77" s="174" t="s">
        <v>196</v>
      </c>
      <c r="H77" s="174"/>
      <c r="I77" s="75" t="s">
        <v>199</v>
      </c>
      <c r="J77" s="44"/>
      <c r="Y77" s="14"/>
      <c r="Z77" s="45"/>
      <c r="AA77" s="45"/>
      <c r="AC77" s="44"/>
      <c r="AD77" s="44"/>
      <c r="AE77" s="44"/>
      <c r="AF77" s="44"/>
      <c r="AI77" s="22"/>
      <c r="AJ77" s="22"/>
    </row>
    <row r="78" spans="1:45" s="12" customFormat="1" ht="19.149999999999999" customHeight="1">
      <c r="A78" s="14"/>
      <c r="B78" s="45"/>
      <c r="C78" s="46"/>
      <c r="D78" s="46"/>
      <c r="E78" s="73"/>
      <c r="F78" s="73"/>
      <c r="G78" s="174" t="s">
        <v>196</v>
      </c>
      <c r="H78" s="174"/>
      <c r="I78" s="75" t="s">
        <v>212</v>
      </c>
      <c r="J78" s="44"/>
      <c r="Y78" s="14"/>
      <c r="Z78" s="45"/>
      <c r="AA78" s="45"/>
      <c r="AC78" s="44"/>
      <c r="AD78" s="44"/>
      <c r="AE78" s="44"/>
      <c r="AF78" s="44"/>
      <c r="AI78" s="22"/>
      <c r="AJ78" s="22"/>
    </row>
    <row r="79" spans="1:45" ht="19.149999999999999" customHeight="1">
      <c r="A79" s="14"/>
      <c r="B79" s="45"/>
      <c r="C79" s="46"/>
      <c r="D79" s="46"/>
      <c r="E79" s="172" t="s">
        <v>23</v>
      </c>
      <c r="F79" s="172"/>
      <c r="G79" s="12" t="s">
        <v>46</v>
      </c>
      <c r="H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6"/>
      <c r="AQ79" s="6"/>
      <c r="AR79" s="6"/>
      <c r="AS79" s="6"/>
    </row>
    <row r="80" spans="1:45" s="12" customFormat="1" ht="19.149999999999999" customHeight="1">
      <c r="A80" s="14"/>
      <c r="B80" s="45"/>
      <c r="C80" s="46"/>
      <c r="D80" s="46"/>
      <c r="G80" s="47"/>
    </row>
    <row r="81" spans="1:55" ht="10.15" customHeight="1">
      <c r="A81" s="14"/>
      <c r="B81" s="45"/>
      <c r="C81" s="46"/>
      <c r="D81" s="46"/>
      <c r="E81" s="46"/>
      <c r="F81" s="12"/>
      <c r="G81" s="12"/>
      <c r="H81" s="12"/>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12"/>
      <c r="AN81" s="12"/>
      <c r="AO81" s="12"/>
      <c r="AP81" s="6"/>
      <c r="AQ81" s="6"/>
      <c r="AR81" s="6"/>
      <c r="AS81" s="6"/>
    </row>
    <row r="82" spans="1:55" ht="19.149999999999999" customHeight="1">
      <c r="A82" s="14" t="s">
        <v>47</v>
      </c>
      <c r="B82" s="45"/>
      <c r="C82" s="46" t="s">
        <v>48</v>
      </c>
      <c r="D82" s="12"/>
      <c r="E82" s="168">
        <v>45382</v>
      </c>
      <c r="F82" s="168"/>
      <c r="G82" s="168"/>
      <c r="H82" s="168"/>
      <c r="I82" s="168"/>
      <c r="J82" s="168"/>
      <c r="K82" s="168"/>
      <c r="L82" s="168"/>
      <c r="M82" s="168"/>
      <c r="N82" s="168"/>
      <c r="O82" s="168"/>
      <c r="P82" s="32"/>
      <c r="R82" s="165" t="s">
        <v>49</v>
      </c>
      <c r="S82" s="165"/>
      <c r="T82" s="165"/>
      <c r="U82" s="165"/>
      <c r="V82" s="165"/>
      <c r="W82" s="165"/>
      <c r="X82" s="12"/>
      <c r="Y82" s="12"/>
      <c r="Z82" s="12"/>
      <c r="AA82" s="12"/>
      <c r="AB82" s="12"/>
      <c r="AC82" s="12"/>
      <c r="AD82" s="12"/>
      <c r="AE82" s="12"/>
      <c r="AF82" s="12"/>
      <c r="AH82" s="12"/>
      <c r="AI82" s="12"/>
      <c r="AJ82" s="12"/>
      <c r="AK82" s="12"/>
      <c r="AL82" s="12"/>
      <c r="AM82" s="12"/>
      <c r="AN82" s="12"/>
      <c r="AO82" s="12"/>
      <c r="AP82" s="6"/>
      <c r="AQ82" s="6"/>
      <c r="AR82" s="6"/>
      <c r="AS82" s="6"/>
    </row>
    <row r="83" spans="1:55" ht="10.15" customHeight="1">
      <c r="A83" s="14"/>
      <c r="B83" s="45"/>
      <c r="C83" s="46"/>
      <c r="D83" s="46"/>
      <c r="E83" s="46"/>
      <c r="F83" s="46"/>
      <c r="G83" s="12"/>
      <c r="H83" s="12"/>
      <c r="I83" s="14"/>
      <c r="J83" s="45"/>
      <c r="K83" s="14"/>
      <c r="L83" s="45"/>
      <c r="M83" s="14"/>
      <c r="N83" s="45"/>
      <c r="O83" s="14"/>
      <c r="P83" s="12"/>
      <c r="Q83" s="44"/>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6"/>
      <c r="AQ83" s="6"/>
      <c r="AR83" s="6"/>
      <c r="AS83" s="6"/>
    </row>
    <row r="84" spans="1:55" ht="19.149999999999999" customHeight="1">
      <c r="A84" s="14" t="s">
        <v>50</v>
      </c>
      <c r="B84" s="45"/>
      <c r="C84" s="46" t="s">
        <v>51</v>
      </c>
      <c r="D84" s="12"/>
      <c r="E84" s="12" t="s">
        <v>121</v>
      </c>
      <c r="F84" s="46"/>
      <c r="G84" s="12"/>
      <c r="H84" s="12"/>
      <c r="I84" s="14"/>
      <c r="J84" s="45"/>
      <c r="K84" s="14"/>
      <c r="L84" s="45"/>
      <c r="M84" s="14"/>
      <c r="N84" s="45"/>
      <c r="O84" s="14"/>
      <c r="P84" s="12"/>
      <c r="Q84" s="44"/>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6"/>
      <c r="AQ84" s="6"/>
      <c r="AR84" s="6"/>
      <c r="AS84" s="6"/>
    </row>
    <row r="85" spans="1:55" ht="19.149999999999999" customHeight="1">
      <c r="A85" s="14"/>
      <c r="B85" s="45"/>
      <c r="C85" s="46"/>
      <c r="D85" s="46"/>
      <c r="E85" s="172" t="s">
        <v>15</v>
      </c>
      <c r="F85" s="172"/>
      <c r="G85" s="165" t="s">
        <v>99</v>
      </c>
      <c r="H85" s="165"/>
      <c r="I85" s="165"/>
      <c r="J85" s="165"/>
      <c r="K85" s="165"/>
      <c r="L85" s="165"/>
      <c r="M85" s="165"/>
      <c r="N85" s="165"/>
      <c r="O85" s="165"/>
      <c r="P85" s="165"/>
      <c r="Q85" s="165"/>
      <c r="R85" s="165"/>
      <c r="S85" s="165"/>
      <c r="T85" s="165"/>
      <c r="U85" s="165"/>
      <c r="V85" s="165"/>
      <c r="W85" s="165"/>
      <c r="X85" s="165"/>
      <c r="Y85" s="165"/>
      <c r="Z85" s="165"/>
      <c r="AA85" s="165"/>
      <c r="AB85" s="165"/>
      <c r="AC85" s="165"/>
      <c r="AD85" s="182" t="s">
        <v>175</v>
      </c>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row>
    <row r="86" spans="1:55" ht="19.149999999999999" customHeight="1">
      <c r="A86" s="14"/>
      <c r="B86" s="45"/>
      <c r="C86" s="46"/>
      <c r="D86" s="46"/>
      <c r="E86" s="12"/>
      <c r="F86" s="12"/>
      <c r="G86" s="12" t="s">
        <v>116</v>
      </c>
      <c r="H86" s="14"/>
      <c r="I86" s="14"/>
      <c r="J86" s="45"/>
      <c r="K86" s="14"/>
      <c r="L86" s="45"/>
      <c r="M86" s="14"/>
      <c r="N86" s="12"/>
      <c r="O86" s="44"/>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5" ht="19.149999999999999" customHeight="1">
      <c r="A87" s="14"/>
      <c r="B87" s="45"/>
      <c r="C87" s="46"/>
      <c r="D87" s="46"/>
      <c r="E87" s="172" t="s">
        <v>132</v>
      </c>
      <c r="F87" s="172"/>
      <c r="G87" s="12" t="s">
        <v>176</v>
      </c>
      <c r="H87" s="14"/>
      <c r="I87" s="14"/>
      <c r="J87" s="45"/>
      <c r="K87" s="14"/>
      <c r="L87" s="45"/>
      <c r="M87" s="14"/>
      <c r="N87" s="12"/>
      <c r="O87" s="44"/>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5" ht="19.149999999999999" customHeight="1">
      <c r="A88" s="14"/>
      <c r="B88" s="45"/>
      <c r="C88" s="46"/>
      <c r="D88" s="46"/>
      <c r="E88" s="31"/>
      <c r="F88" s="12"/>
      <c r="G88" s="31" t="s">
        <v>100</v>
      </c>
      <c r="H88" s="31"/>
      <c r="I88" s="31"/>
      <c r="J88" s="31"/>
      <c r="K88" s="31"/>
      <c r="L88" s="31"/>
      <c r="M88" s="31"/>
      <c r="N88"/>
      <c r="O88"/>
      <c r="P88"/>
      <c r="Q88"/>
      <c r="R88"/>
      <c r="S88" s="183" t="s">
        <v>177</v>
      </c>
      <c r="T88" s="183"/>
      <c r="U88" s="183"/>
      <c r="V88" s="183"/>
      <c r="W88" s="183"/>
      <c r="X88" s="183"/>
      <c r="Y88" s="183"/>
      <c r="Z88" s="183"/>
      <c r="AA88" s="183"/>
      <c r="AB88" s="183"/>
      <c r="AC88" s="183"/>
      <c r="AD88" s="183"/>
      <c r="AE88" s="183"/>
      <c r="AF88" s="183"/>
      <c r="AG88" s="183"/>
      <c r="AH88" s="183"/>
      <c r="AI88" s="183"/>
      <c r="AJ88" s="183"/>
      <c r="AK88" s="183"/>
      <c r="AL88" s="183"/>
      <c r="AN88" s="12" t="s">
        <v>117</v>
      </c>
      <c r="AO88" s="172" t="s">
        <v>118</v>
      </c>
      <c r="AP88" s="172"/>
      <c r="AQ88" s="172"/>
      <c r="AR88" s="172" t="s">
        <v>119</v>
      </c>
      <c r="AS88" s="172"/>
      <c r="AT88" s="172" t="s">
        <v>190</v>
      </c>
      <c r="AU88" s="172"/>
      <c r="AV88" s="172"/>
      <c r="AW88" s="172"/>
      <c r="AX88" s="172"/>
      <c r="AY88" s="172"/>
      <c r="BA88" s="172" t="s">
        <v>120</v>
      </c>
      <c r="BB88" s="172"/>
      <c r="BC88" s="44" t="s">
        <v>109</v>
      </c>
    </row>
    <row r="89" spans="1:55" s="12" customFormat="1" ht="19.149999999999999" customHeight="1">
      <c r="A89" s="14"/>
      <c r="B89" s="45"/>
      <c r="C89" s="46"/>
      <c r="D89" s="46"/>
      <c r="E89" s="46"/>
      <c r="F89" s="46"/>
      <c r="G89" s="48"/>
      <c r="H89" s="49"/>
      <c r="J89" s="50"/>
      <c r="K89" s="50"/>
      <c r="L89" s="50"/>
      <c r="M89" s="50"/>
      <c r="N89" s="50"/>
      <c r="O89" s="50"/>
      <c r="P89" s="50"/>
      <c r="Q89" s="51"/>
      <c r="R89" s="51"/>
      <c r="S89" s="51"/>
      <c r="T89" s="51"/>
      <c r="U89" s="51"/>
      <c r="V89" s="51"/>
      <c r="W89" s="51"/>
      <c r="X89" s="51"/>
      <c r="Y89" s="51"/>
      <c r="Z89" s="51"/>
      <c r="AA89" s="50"/>
      <c r="AB89" s="50"/>
      <c r="AC89" s="50"/>
      <c r="AD89" s="50"/>
      <c r="AE89" s="50"/>
      <c r="AF89" s="50"/>
      <c r="AG89" s="50"/>
      <c r="AH89" s="50"/>
      <c r="AI89" s="50"/>
      <c r="AJ89" s="50"/>
      <c r="AK89" s="50"/>
    </row>
    <row r="90" spans="1:55" ht="19.149999999999999" customHeight="1">
      <c r="A90" s="14"/>
      <c r="B90" s="45"/>
      <c r="C90" s="46"/>
      <c r="D90" s="46"/>
      <c r="E90" s="167" t="s">
        <v>133</v>
      </c>
      <c r="F90" s="167"/>
      <c r="G90" s="31" t="s">
        <v>189</v>
      </c>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M90" s="12"/>
      <c r="AN90" s="12"/>
      <c r="AQ90" s="31"/>
      <c r="AR90" s="31"/>
      <c r="AS90" s="31"/>
      <c r="AT90" s="31"/>
      <c r="AU90" s="31"/>
      <c r="AV90" s="12"/>
      <c r="AW90" s="12"/>
      <c r="AX90" s="12"/>
      <c r="AY90" s="12"/>
    </row>
    <row r="91" spans="1:55" ht="19.149999999999999" customHeight="1">
      <c r="A91" s="14"/>
      <c r="B91" s="45"/>
      <c r="C91" s="46"/>
      <c r="D91" s="46"/>
      <c r="E91" s="46"/>
      <c r="F91" s="46"/>
      <c r="G91" s="180" t="s">
        <v>122</v>
      </c>
      <c r="H91" s="180"/>
      <c r="I91" s="184" t="s">
        <v>246</v>
      </c>
      <c r="J91" s="184"/>
      <c r="K91" s="184"/>
      <c r="L91" s="184"/>
      <c r="M91" s="184"/>
      <c r="N91" s="184"/>
      <c r="O91" s="12"/>
      <c r="P91" s="109" t="s">
        <v>247</v>
      </c>
      <c r="Q91" s="12"/>
      <c r="R91" s="12"/>
      <c r="S91" s="12"/>
      <c r="T91" s="12"/>
      <c r="U91" s="12"/>
      <c r="V91" s="12"/>
      <c r="W91" s="12"/>
      <c r="X91" s="12"/>
      <c r="AJ91" s="172" t="s">
        <v>248</v>
      </c>
      <c r="AK91" s="172"/>
      <c r="AL91" s="172"/>
      <c r="AM91" s="172"/>
      <c r="AN91" s="172"/>
      <c r="AO91" s="172"/>
      <c r="AQ91" s="172" t="s">
        <v>120</v>
      </c>
      <c r="AR91" s="172"/>
      <c r="AS91" s="12"/>
      <c r="AT91" s="12"/>
      <c r="AU91" s="12"/>
    </row>
    <row r="92" spans="1:55" s="12" customFormat="1" ht="19.149999999999999" customHeight="1">
      <c r="A92" s="14"/>
      <c r="B92" s="45"/>
      <c r="C92" s="46"/>
      <c r="D92" s="46"/>
      <c r="E92" s="46"/>
      <c r="F92" s="46"/>
      <c r="G92" s="48"/>
      <c r="J92" s="22"/>
      <c r="K92" s="22"/>
      <c r="L92" s="22"/>
      <c r="M92" s="44"/>
      <c r="AB92" s="14"/>
      <c r="AC92" s="45"/>
      <c r="AD92" s="45"/>
      <c r="AF92" s="44"/>
      <c r="AG92" s="44"/>
      <c r="AH92" s="44"/>
      <c r="AI92" s="44"/>
      <c r="AL92" s="22"/>
      <c r="AM92" s="22"/>
    </row>
    <row r="93" spans="1:55" ht="19.149999999999999" customHeight="1">
      <c r="A93" s="14"/>
      <c r="B93" s="45"/>
      <c r="C93" s="46"/>
      <c r="D93" s="46"/>
      <c r="E93" s="44" t="s">
        <v>53</v>
      </c>
      <c r="F93" s="46"/>
      <c r="H93" s="12"/>
      <c r="I93" s="22"/>
      <c r="J93" s="22"/>
      <c r="K93" s="22"/>
      <c r="L93" s="44"/>
      <c r="M93" s="12"/>
      <c r="N93" s="12"/>
      <c r="O93" s="12"/>
      <c r="P93" s="12"/>
      <c r="Q93" s="12"/>
      <c r="R93" s="12"/>
      <c r="S93" s="12"/>
      <c r="T93" s="12"/>
      <c r="V93" s="12"/>
      <c r="W93" s="12"/>
      <c r="X93" s="12"/>
      <c r="Y93" s="12"/>
      <c r="Z93" s="12"/>
      <c r="AA93" s="14"/>
      <c r="AB93" s="45"/>
      <c r="AI93" s="12"/>
    </row>
    <row r="94" spans="1:55" ht="19.149999999999999" customHeight="1">
      <c r="A94" s="14"/>
      <c r="B94" s="45"/>
      <c r="C94" s="46"/>
      <c r="D94" s="46"/>
      <c r="E94" s="176" t="s">
        <v>101</v>
      </c>
      <c r="F94" s="176"/>
      <c r="G94" s="12" t="s">
        <v>52</v>
      </c>
      <c r="I94" s="22"/>
      <c r="J94" s="22"/>
      <c r="K94" s="22"/>
      <c r="L94" s="44"/>
      <c r="M94" s="12"/>
      <c r="N94" s="12"/>
      <c r="O94" s="12"/>
      <c r="P94" s="12"/>
      <c r="Q94" s="12"/>
      <c r="R94" s="12"/>
      <c r="S94" s="12"/>
      <c r="T94" s="12"/>
      <c r="U94" s="12"/>
      <c r="V94" s="12"/>
      <c r="W94" s="12"/>
      <c r="X94" s="12"/>
      <c r="Y94" s="12"/>
      <c r="Z94" s="12"/>
      <c r="AA94" s="14"/>
      <c r="AB94" s="45"/>
      <c r="AC94" s="45"/>
      <c r="AD94" s="12"/>
      <c r="AE94" s="44"/>
      <c r="AF94" s="44"/>
      <c r="AG94" s="44"/>
      <c r="AH94" s="44"/>
      <c r="AI94" s="12"/>
      <c r="AJ94" s="12"/>
      <c r="AK94" s="22"/>
      <c r="AL94" s="22"/>
      <c r="AM94" s="12"/>
      <c r="AN94" s="12"/>
      <c r="AO94" s="12"/>
      <c r="AP94" s="6"/>
      <c r="AQ94" s="6"/>
      <c r="AR94" s="6"/>
    </row>
    <row r="95" spans="1:55" ht="19.149999999999999" customHeight="1">
      <c r="A95" s="14"/>
      <c r="B95" s="45"/>
      <c r="C95" s="46"/>
      <c r="D95" s="46"/>
      <c r="E95" s="176" t="s">
        <v>101</v>
      </c>
      <c r="F95" s="176"/>
      <c r="G95" s="12" t="s">
        <v>102</v>
      </c>
      <c r="I95" s="22"/>
      <c r="J95" s="22"/>
      <c r="K95" s="22"/>
      <c r="L95" s="44"/>
      <c r="M95" s="12"/>
      <c r="N95" s="12"/>
      <c r="O95" s="12"/>
      <c r="P95" s="12"/>
      <c r="Q95" s="12"/>
      <c r="R95" s="12"/>
      <c r="S95" s="12"/>
      <c r="T95" s="12"/>
      <c r="U95" s="12"/>
      <c r="V95" s="12"/>
      <c r="W95" s="12"/>
      <c r="X95" s="12"/>
      <c r="Y95" s="12"/>
      <c r="Z95" s="12"/>
      <c r="AA95" s="14"/>
      <c r="AB95" s="45"/>
      <c r="AC95" s="45"/>
      <c r="AD95" s="12"/>
      <c r="AE95" s="44"/>
      <c r="AF95" s="44"/>
      <c r="AG95" s="44"/>
      <c r="AH95" s="44"/>
      <c r="AI95" s="12"/>
      <c r="AJ95" s="12"/>
      <c r="AK95" s="22"/>
      <c r="AL95" s="22"/>
      <c r="AM95" s="12"/>
      <c r="AN95" s="12"/>
      <c r="AO95" s="12"/>
      <c r="AP95" s="6"/>
      <c r="AQ95" s="6"/>
      <c r="AR95" s="6"/>
    </row>
    <row r="96" spans="1:55" ht="19.149999999999999" customHeight="1">
      <c r="A96" s="14"/>
      <c r="B96" s="45"/>
      <c r="C96" s="46"/>
      <c r="D96" s="46"/>
      <c r="E96" s="176" t="s">
        <v>101</v>
      </c>
      <c r="F96" s="176"/>
      <c r="G96" s="179">
        <f>E82+3</f>
        <v>45385</v>
      </c>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10"/>
    </row>
    <row r="97" spans="1:54" ht="19.149999999999999" customHeight="1">
      <c r="A97" s="14"/>
      <c r="B97" s="45"/>
      <c r="C97" s="46"/>
      <c r="D97" s="46"/>
      <c r="E97" s="46"/>
      <c r="F97" s="46"/>
      <c r="G97" s="12" t="s">
        <v>54</v>
      </c>
      <c r="I97" s="22"/>
      <c r="J97" s="22"/>
      <c r="K97" s="22"/>
      <c r="L97" s="44"/>
      <c r="M97" s="12"/>
      <c r="N97" s="12"/>
      <c r="O97" s="12"/>
      <c r="P97" s="12"/>
      <c r="Q97" s="12"/>
      <c r="R97" s="12"/>
      <c r="S97" s="12"/>
      <c r="T97" s="12"/>
      <c r="U97" s="12"/>
      <c r="V97" s="12"/>
      <c r="W97" s="12"/>
      <c r="X97" s="12"/>
      <c r="Y97" s="12"/>
      <c r="Z97" s="12"/>
      <c r="AA97" s="14"/>
      <c r="AB97" s="45"/>
      <c r="AC97" s="45"/>
      <c r="AD97" s="12"/>
      <c r="AE97" s="44"/>
      <c r="AF97" s="44"/>
      <c r="AG97" s="44"/>
      <c r="AH97" s="44"/>
      <c r="AI97" s="12"/>
      <c r="AJ97" s="12"/>
      <c r="AK97" s="22"/>
      <c r="AL97" s="22"/>
      <c r="AM97" s="12"/>
      <c r="AN97" s="12"/>
      <c r="AO97" s="12"/>
      <c r="AP97" s="6"/>
      <c r="AQ97" s="6"/>
      <c r="AR97" s="6"/>
    </row>
    <row r="98" spans="1:54" ht="10.15" customHeight="1">
      <c r="A98" s="14"/>
      <c r="B98" s="45"/>
      <c r="C98" s="46"/>
      <c r="D98" s="46"/>
      <c r="E98" s="46"/>
      <c r="F98" s="46"/>
      <c r="G98" s="22"/>
      <c r="H98" s="12"/>
      <c r="I98" s="22"/>
      <c r="J98" s="22"/>
      <c r="K98" s="22"/>
      <c r="L98" s="44"/>
      <c r="M98" s="12"/>
      <c r="N98" s="12"/>
      <c r="O98" s="12"/>
      <c r="P98" s="12"/>
      <c r="Q98" s="12"/>
      <c r="R98" s="12"/>
      <c r="S98" s="12"/>
      <c r="T98" s="12"/>
      <c r="U98" s="12"/>
      <c r="V98" s="12"/>
      <c r="W98" s="12"/>
      <c r="X98" s="12"/>
      <c r="Y98" s="12"/>
      <c r="Z98" s="12"/>
      <c r="AA98" s="14"/>
      <c r="AB98" s="45"/>
      <c r="AC98" s="45"/>
      <c r="AD98" s="12"/>
      <c r="AE98" s="44"/>
      <c r="AF98" s="44"/>
      <c r="AG98" s="44"/>
      <c r="AH98" s="44"/>
      <c r="AI98" s="12"/>
      <c r="AJ98" s="12"/>
      <c r="AK98" s="22"/>
      <c r="AL98" s="22"/>
      <c r="AM98" s="12"/>
      <c r="AN98" s="12"/>
      <c r="AO98" s="12"/>
      <c r="AP98" s="6"/>
      <c r="AQ98" s="6"/>
      <c r="AR98" s="6"/>
    </row>
    <row r="99" spans="1:54" ht="19.149999999999999" customHeight="1">
      <c r="A99" s="14" t="s">
        <v>136</v>
      </c>
      <c r="B99" s="45"/>
      <c r="C99" s="46" t="s">
        <v>135</v>
      </c>
      <c r="D99" s="12"/>
      <c r="E99" s="165" t="s">
        <v>163</v>
      </c>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row>
    <row r="100" spans="1:54" ht="19.149999999999999" customHeight="1">
      <c r="A100" s="14"/>
      <c r="B100" s="45"/>
      <c r="C100" s="46"/>
      <c r="D100" s="46"/>
      <c r="E100" s="166" t="s">
        <v>173</v>
      </c>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row>
    <row r="101" spans="1:54" ht="19.149999999999999" customHeight="1">
      <c r="A101" s="14"/>
      <c r="B101" s="45"/>
      <c r="C101" s="46"/>
      <c r="D101" s="46"/>
      <c r="E101" s="178" t="s">
        <v>251</v>
      </c>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row>
    <row r="102" spans="1:54" ht="19.149999999999999" customHeight="1">
      <c r="A102" s="14"/>
      <c r="B102" s="45"/>
      <c r="C102" s="46"/>
      <c r="D102" s="46"/>
      <c r="E102" s="166" t="s">
        <v>174</v>
      </c>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row>
    <row r="103" spans="1:54" ht="19.149999999999999" customHeight="1">
      <c r="A103" s="14"/>
      <c r="B103" s="45"/>
      <c r="C103" s="46"/>
      <c r="D103" s="46"/>
      <c r="E103" s="178" t="s">
        <v>252</v>
      </c>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row>
    <row r="104" spans="1:54" ht="19.149999999999999" customHeight="1">
      <c r="A104" s="14"/>
      <c r="B104" s="45"/>
      <c r="C104" s="46"/>
      <c r="D104" s="46"/>
      <c r="E104" s="166" t="s">
        <v>169</v>
      </c>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row>
    <row r="105" spans="1:54" ht="10.15" customHeight="1">
      <c r="A105" s="14"/>
      <c r="B105" s="45"/>
      <c r="C105" s="46"/>
      <c r="D105" s="46"/>
      <c r="E105" s="46"/>
      <c r="F105" s="46"/>
      <c r="G105" s="22"/>
      <c r="H105" s="12"/>
      <c r="I105" s="22"/>
      <c r="J105" s="22"/>
      <c r="K105" s="22"/>
      <c r="L105" s="44"/>
      <c r="M105" s="12"/>
      <c r="N105" s="12"/>
      <c r="O105" s="12"/>
      <c r="P105" s="12"/>
      <c r="Q105" s="12"/>
      <c r="R105" s="12"/>
      <c r="S105" s="12"/>
      <c r="T105" s="12"/>
      <c r="U105" s="12"/>
      <c r="V105" s="12"/>
      <c r="W105" s="12"/>
      <c r="X105" s="12"/>
      <c r="Y105" s="12"/>
      <c r="Z105" s="12"/>
      <c r="AA105" s="14"/>
      <c r="AB105" s="45"/>
      <c r="AC105" s="45"/>
      <c r="AD105" s="12"/>
      <c r="AE105" s="44"/>
      <c r="AF105" s="44"/>
      <c r="AG105" s="44"/>
      <c r="AH105" s="44"/>
      <c r="AI105" s="12"/>
      <c r="AJ105" s="12"/>
      <c r="AK105" s="22"/>
      <c r="AL105" s="22"/>
      <c r="AM105" s="12"/>
      <c r="AN105" s="12"/>
      <c r="AO105" s="12"/>
      <c r="AP105" s="6"/>
      <c r="AQ105" s="6"/>
      <c r="AR105" s="6"/>
    </row>
    <row r="106" spans="1:54" ht="19.149999999999999" customHeight="1">
      <c r="A106" s="14" t="s">
        <v>134</v>
      </c>
      <c r="B106" s="45"/>
      <c r="C106" s="46" t="s">
        <v>55</v>
      </c>
      <c r="D106" s="46"/>
      <c r="E106" s="172" t="s">
        <v>15</v>
      </c>
      <c r="F106" s="172"/>
      <c r="G106" s="12" t="s">
        <v>123</v>
      </c>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12"/>
      <c r="AM106" s="12"/>
      <c r="AN106" s="12"/>
      <c r="AO106" s="12"/>
      <c r="AP106" s="6"/>
      <c r="AQ106" s="6"/>
      <c r="AR106" s="6"/>
    </row>
    <row r="107" spans="1:54" ht="19.149999999999999" customHeight="1">
      <c r="A107" s="14"/>
      <c r="B107" s="45"/>
      <c r="C107" s="46"/>
      <c r="D107" s="46"/>
      <c r="E107" s="12"/>
      <c r="F107" s="46"/>
      <c r="G107" s="12" t="s">
        <v>124</v>
      </c>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12"/>
      <c r="AM107" s="12"/>
      <c r="AN107" s="12"/>
      <c r="AO107" s="12"/>
      <c r="AP107" s="6"/>
      <c r="AQ107" s="6"/>
      <c r="AR107" s="6"/>
    </row>
    <row r="108" spans="1:54" ht="19.149999999999999" customHeight="1">
      <c r="A108" s="14"/>
      <c r="B108" s="45"/>
      <c r="C108" s="46"/>
      <c r="D108" s="46"/>
      <c r="E108" s="172" t="s">
        <v>20</v>
      </c>
      <c r="F108" s="172"/>
      <c r="G108" s="12" t="s">
        <v>140</v>
      </c>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12"/>
      <c r="AM108" s="12"/>
      <c r="AN108" s="12"/>
      <c r="AO108" s="12"/>
      <c r="AP108" s="6"/>
      <c r="AQ108" s="6"/>
      <c r="AR108" s="6"/>
    </row>
    <row r="109" spans="1:54" ht="19.149999999999999" customHeight="1">
      <c r="A109" s="14"/>
      <c r="B109" s="45"/>
      <c r="C109" s="46"/>
      <c r="D109" s="46"/>
      <c r="E109" s="172" t="s">
        <v>21</v>
      </c>
      <c r="F109" s="172"/>
      <c r="G109" s="12" t="s">
        <v>56</v>
      </c>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6"/>
      <c r="AQ109" s="6"/>
      <c r="AR109" s="6"/>
    </row>
    <row r="110" spans="1:54" ht="19.149999999999999" customHeight="1">
      <c r="A110" s="14"/>
      <c r="B110" s="45"/>
      <c r="C110" s="46"/>
      <c r="D110" s="46"/>
      <c r="E110" s="172" t="s">
        <v>22</v>
      </c>
      <c r="F110" s="172"/>
      <c r="G110" s="12" t="s">
        <v>57</v>
      </c>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6"/>
      <c r="AQ110" s="6"/>
      <c r="AR110" s="6"/>
    </row>
    <row r="111" spans="1:54" ht="19.149999999999999" customHeight="1">
      <c r="A111" s="14"/>
      <c r="B111" s="45"/>
      <c r="C111" s="46"/>
      <c r="D111" s="46"/>
      <c r="E111" s="12"/>
      <c r="F111" s="46"/>
      <c r="G111" s="12" t="s">
        <v>58</v>
      </c>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6"/>
      <c r="AQ111" s="6"/>
      <c r="AR111" s="6"/>
    </row>
    <row r="112" spans="1:54" ht="17.25" customHeight="1">
      <c r="E112" s="170" t="s">
        <v>127</v>
      </c>
      <c r="F112" s="170"/>
      <c r="G112" s="31" t="s">
        <v>125</v>
      </c>
      <c r="H112" s="12"/>
      <c r="I112" s="12"/>
      <c r="J112" s="12"/>
      <c r="K112" s="12"/>
      <c r="L112" s="12"/>
      <c r="M112" s="12"/>
      <c r="N112" s="12"/>
      <c r="O112" s="12"/>
      <c r="P112" s="12"/>
      <c r="Q112" s="12"/>
      <c r="R112" s="12"/>
      <c r="S112" s="12"/>
    </row>
    <row r="113" spans="1:44" ht="17.25" customHeight="1">
      <c r="E113" s="170" t="s">
        <v>128</v>
      </c>
      <c r="F113" s="170"/>
      <c r="G113" s="31" t="s">
        <v>126</v>
      </c>
      <c r="H113" s="12"/>
      <c r="I113" s="12"/>
      <c r="J113" s="12"/>
      <c r="K113" s="12"/>
      <c r="L113" s="12"/>
      <c r="M113" s="12"/>
      <c r="N113" s="12"/>
      <c r="O113" s="12"/>
      <c r="P113" s="12"/>
      <c r="Q113" s="12"/>
      <c r="R113" s="12"/>
      <c r="S113" s="12"/>
    </row>
    <row r="114" spans="1:44" ht="19.149999999999999" customHeight="1">
      <c r="A114" s="14"/>
      <c r="B114" s="45"/>
      <c r="C114" s="46"/>
      <c r="D114" s="12"/>
      <c r="E114" s="172" t="s">
        <v>129</v>
      </c>
      <c r="F114" s="172"/>
      <c r="G114" s="12" t="s">
        <v>59</v>
      </c>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6"/>
      <c r="AQ114" s="6"/>
      <c r="AR114" s="6"/>
    </row>
    <row r="115" spans="1:44" ht="19.149999999999999" customHeight="1">
      <c r="A115" s="14"/>
      <c r="B115" s="12"/>
      <c r="C115" s="46"/>
      <c r="D115" s="12"/>
      <c r="E115" s="177" t="s">
        <v>130</v>
      </c>
      <c r="F115" s="177"/>
      <c r="G115" s="12" t="s">
        <v>60</v>
      </c>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6"/>
      <c r="AQ115" s="6"/>
      <c r="AR115" s="6"/>
    </row>
    <row r="116" spans="1:44" ht="19.149999999999999" customHeight="1">
      <c r="A116" s="14"/>
      <c r="B116" s="12"/>
      <c r="C116" s="46"/>
      <c r="D116" s="12"/>
      <c r="G116" s="12" t="s">
        <v>61</v>
      </c>
      <c r="I116" s="12"/>
      <c r="J116" s="12"/>
      <c r="K116" s="12"/>
      <c r="L116" s="12"/>
      <c r="M116" s="12"/>
      <c r="N116" s="12"/>
      <c r="O116" s="12"/>
      <c r="P116" s="12"/>
      <c r="Q116" s="12"/>
      <c r="R116" s="22"/>
      <c r="S116" s="12"/>
      <c r="T116" s="15"/>
      <c r="U116" s="15"/>
      <c r="V116" s="15"/>
      <c r="W116" s="12"/>
      <c r="X116" s="16"/>
      <c r="Y116" s="16"/>
      <c r="Z116" s="16"/>
      <c r="AA116" s="16"/>
      <c r="AB116" s="16"/>
      <c r="AC116" s="16"/>
      <c r="AD116" s="16"/>
      <c r="AE116" s="16"/>
      <c r="AF116" s="12"/>
      <c r="AG116" s="16"/>
      <c r="AH116" s="16"/>
      <c r="AI116" s="17"/>
      <c r="AJ116" s="16"/>
      <c r="AK116" s="12"/>
      <c r="AL116" s="12"/>
      <c r="AM116" s="12"/>
      <c r="AN116" s="12"/>
      <c r="AO116" s="12"/>
      <c r="AP116" s="6"/>
      <c r="AQ116" s="6"/>
      <c r="AR116" s="6"/>
    </row>
    <row r="117" spans="1:44" ht="19.149999999999999" customHeight="1">
      <c r="A117" s="14"/>
      <c r="B117" s="45"/>
      <c r="C117" s="46"/>
      <c r="D117" s="46"/>
      <c r="E117" s="172" t="s">
        <v>131</v>
      </c>
      <c r="F117" s="172"/>
      <c r="G117" s="12" t="s">
        <v>144</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6"/>
      <c r="AQ117" s="6"/>
      <c r="AR117" s="6"/>
    </row>
    <row r="118" spans="1:44" ht="19.149999999999999" customHeight="1">
      <c r="A118" s="14"/>
      <c r="B118" s="12"/>
      <c r="C118" s="46"/>
      <c r="D118" s="12"/>
      <c r="E118" s="172" t="s">
        <v>139</v>
      </c>
      <c r="F118" s="172"/>
      <c r="G118" s="18" t="s">
        <v>62</v>
      </c>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6"/>
      <c r="AQ118" s="6"/>
      <c r="AR118" s="6"/>
    </row>
    <row r="119" spans="1:44" ht="19.149999999999999" customHeight="1">
      <c r="A119" s="24"/>
      <c r="B119" s="6"/>
      <c r="C119" s="2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ht="19.149999999999999" customHeight="1"/>
    <row r="121" spans="1:44" ht="19.149999999999999" customHeight="1"/>
    <row r="122" spans="1:44" ht="19.149999999999999" customHeight="1"/>
    <row r="123" spans="1:44" ht="19.149999999999999" customHeight="1"/>
  </sheetData>
  <mergeCells count="103">
    <mergeCell ref="E5:Q5"/>
    <mergeCell ref="M68:Q68"/>
    <mergeCell ref="E61:F61"/>
    <mergeCell ref="E64:F64"/>
    <mergeCell ref="E58:F58"/>
    <mergeCell ref="E24:F24"/>
    <mergeCell ref="E22:AZ22"/>
    <mergeCell ref="E36:AZ36"/>
    <mergeCell ref="E37:F37"/>
    <mergeCell ref="E38:F38"/>
    <mergeCell ref="E39:F39"/>
    <mergeCell ref="E40:F40"/>
    <mergeCell ref="E43:F43"/>
    <mergeCell ref="E44:F44"/>
    <mergeCell ref="E15:AZ15"/>
    <mergeCell ref="E28:F28"/>
    <mergeCell ref="E51:F51"/>
    <mergeCell ref="E60:F60"/>
    <mergeCell ref="E63:F63"/>
    <mergeCell ref="G50:AY50"/>
    <mergeCell ref="E48:F48"/>
    <mergeCell ref="E53:F53"/>
    <mergeCell ref="E59:F59"/>
    <mergeCell ref="E13:Q13"/>
    <mergeCell ref="AO88:AQ88"/>
    <mergeCell ref="AR88:AS88"/>
    <mergeCell ref="BA88:BB88"/>
    <mergeCell ref="AD85:BA85"/>
    <mergeCell ref="R72:AG72"/>
    <mergeCell ref="AJ91:AO91"/>
    <mergeCell ref="AT88:AY88"/>
    <mergeCell ref="S88:AL88"/>
    <mergeCell ref="E73:F73"/>
    <mergeCell ref="AQ91:AR91"/>
    <mergeCell ref="L72:P72"/>
    <mergeCell ref="E82:O82"/>
    <mergeCell ref="R82:W82"/>
    <mergeCell ref="E85:F85"/>
    <mergeCell ref="G85:AC85"/>
    <mergeCell ref="E79:F79"/>
    <mergeCell ref="I91:N91"/>
    <mergeCell ref="G78:H78"/>
    <mergeCell ref="G75:H75"/>
    <mergeCell ref="AL13:AM13"/>
    <mergeCell ref="E27:F27"/>
    <mergeCell ref="E68:F68"/>
    <mergeCell ref="E9:N9"/>
    <mergeCell ref="G48:AY48"/>
    <mergeCell ref="G53:AY53"/>
    <mergeCell ref="G54:AY54"/>
    <mergeCell ref="E26:F26"/>
    <mergeCell ref="E32:F32"/>
    <mergeCell ref="AI60:AZ60"/>
    <mergeCell ref="E49:F49"/>
    <mergeCell ref="E52:F52"/>
    <mergeCell ref="G71:J71"/>
    <mergeCell ref="L71:P71"/>
    <mergeCell ref="R71:AG71"/>
    <mergeCell ref="E118:F118"/>
    <mergeCell ref="E94:F94"/>
    <mergeCell ref="E95:F95"/>
    <mergeCell ref="E96:F96"/>
    <mergeCell ref="E115:F115"/>
    <mergeCell ref="E117:F117"/>
    <mergeCell ref="E114:F114"/>
    <mergeCell ref="E109:F109"/>
    <mergeCell ref="E110:F110"/>
    <mergeCell ref="E106:F106"/>
    <mergeCell ref="E108:F108"/>
    <mergeCell ref="E112:F112"/>
    <mergeCell ref="E104:AZ104"/>
    <mergeCell ref="E103:BB103"/>
    <mergeCell ref="E101:AZ101"/>
    <mergeCell ref="E102:AZ102"/>
    <mergeCell ref="E113:F113"/>
    <mergeCell ref="E99:AZ99"/>
    <mergeCell ref="G96:BA96"/>
    <mergeCell ref="G91:H91"/>
    <mergeCell ref="E87:F87"/>
    <mergeCell ref="A1:BC1"/>
    <mergeCell ref="A2:BC2"/>
    <mergeCell ref="G51:AY51"/>
    <mergeCell ref="E100:AZ100"/>
    <mergeCell ref="E90:F90"/>
    <mergeCell ref="E11:O11"/>
    <mergeCell ref="R11:V11"/>
    <mergeCell ref="G49:AY49"/>
    <mergeCell ref="E50:F50"/>
    <mergeCell ref="AW3:BC3"/>
    <mergeCell ref="G68:K68"/>
    <mergeCell ref="E46:F46"/>
    <mergeCell ref="E23:F23"/>
    <mergeCell ref="G23:AZ23"/>
    <mergeCell ref="E34:F34"/>
    <mergeCell ref="E31:F31"/>
    <mergeCell ref="E25:F25"/>
    <mergeCell ref="G16:AZ16"/>
    <mergeCell ref="E17:AZ17"/>
    <mergeCell ref="AO13:AQ13"/>
    <mergeCell ref="E16:F16"/>
    <mergeCell ref="AS13:AW13"/>
    <mergeCell ref="E74:F74"/>
    <mergeCell ref="G77:H77"/>
  </mergeCells>
  <phoneticPr fontId="1"/>
  <dataValidations count="1">
    <dataValidation imeMode="fullAlpha" allowBlank="1" showInputMessage="1" showErrorMessage="1" sqref="L12 K83:K84 I83:I84 J12 M83:M84 H86:I87 K86:K87"/>
  </dataValidations>
  <hyperlinks>
    <hyperlink ref="AD85" r:id="rId1" display="http://gifusyoubad.sports.coocan.jp/"/>
    <hyperlink ref="S88:AF88" r:id="rId2" display="gifu_syoubad@nifty.com"/>
    <hyperlink ref="S88" r:id="rId3"/>
    <hyperlink ref="AD85:BA85" r:id="rId4" display="(http://gifusyoubad.gifu-badminton.com/)"/>
    <hyperlink ref="S88:AL88" r:id="rId5" display="gifu_syoubad@gifu-badminton.com"/>
  </hyperlinks>
  <printOptions horizontalCentered="1"/>
  <pageMargins left="0.39370078740157483" right="0.39370078740157483" top="0.78740157480314965" bottom="0.39370078740157483" header="0.31496062992125984" footer="0.31496062992125984"/>
  <pageSetup paperSize="9" scale="89" fitToHeight="0" orientation="portrait" horizontalDpi="4294967293" verticalDpi="300" r:id="rId6"/>
  <rowBreaks count="3" manualBreakCount="3">
    <brk id="47" max="16383" man="1"/>
    <brk id="92" max="16383"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F18"/>
  <sheetViews>
    <sheetView zoomScaleNormal="100" zoomScaleSheetLayoutView="100" workbookViewId="0">
      <selection activeCell="B21" sqref="B21"/>
    </sheetView>
  </sheetViews>
  <sheetFormatPr defaultColWidth="8.75" defaultRowHeight="27.75" customHeight="1"/>
  <cols>
    <col min="1" max="1" width="9.625" style="33" customWidth="1"/>
    <col min="2" max="2" width="25.625" style="33" customWidth="1"/>
    <col min="3" max="4" width="17.25" style="33" customWidth="1"/>
    <col min="5" max="5" width="9.625" style="33" customWidth="1"/>
    <col min="6" max="16384" width="8.75" style="33"/>
  </cols>
  <sheetData>
    <row r="1" spans="1:6" ht="27.75" customHeight="1">
      <c r="A1" s="195" t="str">
        <f>'02_若葉　要項'!$A$1&amp;" "&amp;LEFT('02_若葉　要項'!$A$2,FIND("要項",'02_若葉　要項'!$A$2)-1)</f>
        <v>第４０回 若葉カップ全国小学生バドミントン大会 岐阜県予選会</v>
      </c>
      <c r="B1" s="195"/>
      <c r="C1" s="195"/>
      <c r="D1" s="195"/>
      <c r="E1" s="195"/>
      <c r="F1" s="133"/>
    </row>
    <row r="2" spans="1:6" ht="27.75" customHeight="1">
      <c r="A2" s="196" t="s">
        <v>63</v>
      </c>
      <c r="B2" s="196"/>
      <c r="C2" s="196"/>
      <c r="D2" s="196"/>
      <c r="E2" s="196"/>
      <c r="F2" s="72"/>
    </row>
    <row r="3" spans="1:6" ht="27.75" customHeight="1" thickBot="1">
      <c r="A3" s="34"/>
      <c r="B3" s="35"/>
      <c r="C3" s="34"/>
      <c r="D3" s="34"/>
      <c r="E3" s="34"/>
      <c r="F3" s="34"/>
    </row>
    <row r="4" spans="1:6" ht="27.75" customHeight="1" thickBot="1">
      <c r="A4" s="34"/>
      <c r="B4" s="64" t="s">
        <v>64</v>
      </c>
      <c r="C4" s="189"/>
      <c r="D4" s="190"/>
      <c r="E4" s="34"/>
      <c r="F4" s="34"/>
    </row>
    <row r="5" spans="1:6" ht="27.75" customHeight="1" thickBot="1">
      <c r="A5" s="36"/>
      <c r="B5" s="65" t="s">
        <v>65</v>
      </c>
      <c r="C5" s="59" t="s">
        <v>66</v>
      </c>
      <c r="D5" s="53" t="s">
        <v>67</v>
      </c>
      <c r="E5" s="36"/>
      <c r="F5" s="36"/>
    </row>
    <row r="6" spans="1:6" ht="27.75" customHeight="1">
      <c r="A6" s="34"/>
      <c r="B6" s="66" t="s">
        <v>171</v>
      </c>
      <c r="C6" s="60">
        <v>0</v>
      </c>
      <c r="D6" s="54">
        <v>0</v>
      </c>
      <c r="E6" s="52"/>
      <c r="F6" s="34"/>
    </row>
    <row r="7" spans="1:6" ht="27.75" customHeight="1" thickBot="1">
      <c r="A7" s="34"/>
      <c r="B7" s="67" t="s">
        <v>172</v>
      </c>
      <c r="C7" s="61">
        <v>0</v>
      </c>
      <c r="D7" s="55">
        <v>0</v>
      </c>
      <c r="E7" s="52"/>
      <c r="F7" s="34"/>
    </row>
    <row r="8" spans="1:6" ht="27.75" customHeight="1" thickBot="1">
      <c r="A8" s="34"/>
      <c r="B8" s="68" t="s">
        <v>170</v>
      </c>
      <c r="C8" s="62">
        <v>0</v>
      </c>
      <c r="D8" s="56">
        <v>0</v>
      </c>
      <c r="E8" s="52"/>
      <c r="F8" s="34"/>
    </row>
    <row r="9" spans="1:6" ht="27.75" customHeight="1" thickBot="1">
      <c r="A9" s="34"/>
      <c r="B9" s="69" t="s">
        <v>143</v>
      </c>
      <c r="C9" s="62">
        <f>SUM(C6:C8)</f>
        <v>0</v>
      </c>
      <c r="D9" s="56">
        <f>SUM(D6:D8)</f>
        <v>0</v>
      </c>
      <c r="E9" s="37"/>
      <c r="F9" s="37"/>
    </row>
    <row r="10" spans="1:6" ht="27.75" customHeight="1" thickBot="1">
      <c r="A10" s="34"/>
      <c r="B10" s="64" t="s">
        <v>68</v>
      </c>
      <c r="C10" s="63" t="s">
        <v>142</v>
      </c>
      <c r="D10" s="57">
        <v>7000</v>
      </c>
      <c r="E10" s="37"/>
      <c r="F10" s="37"/>
    </row>
    <row r="11" spans="1:6" ht="27.75" customHeight="1" thickBot="1">
      <c r="A11" s="34"/>
      <c r="B11" s="191" t="s">
        <v>69</v>
      </c>
      <c r="C11" s="192"/>
      <c r="D11" s="58">
        <f>D10*C9</f>
        <v>0</v>
      </c>
      <c r="E11" s="34"/>
      <c r="F11" s="37"/>
    </row>
    <row r="12" spans="1:6" ht="27.75" customHeight="1">
      <c r="A12" s="34"/>
      <c r="B12" s="37"/>
      <c r="C12" s="37"/>
      <c r="D12" s="37"/>
      <c r="E12" s="37"/>
      <c r="F12" s="37"/>
    </row>
    <row r="13" spans="1:6" ht="27.75" customHeight="1">
      <c r="A13" s="34"/>
      <c r="B13" s="37" t="s">
        <v>70</v>
      </c>
      <c r="C13" s="38"/>
      <c r="D13" s="38"/>
      <c r="E13" s="37"/>
      <c r="F13" s="37"/>
    </row>
    <row r="14" spans="1:6" ht="27.75" customHeight="1">
      <c r="A14" s="34"/>
      <c r="B14" s="34" t="s">
        <v>71</v>
      </c>
      <c r="C14" s="37"/>
      <c r="D14" s="37"/>
      <c r="E14" s="37"/>
      <c r="F14" s="37"/>
    </row>
    <row r="15" spans="1:6" ht="27.75" customHeight="1" thickBot="1">
      <c r="A15" s="34"/>
      <c r="B15" s="34"/>
      <c r="C15" s="37"/>
      <c r="D15" s="37"/>
      <c r="E15" s="37"/>
      <c r="F15" s="37"/>
    </row>
    <row r="16" spans="1:6" ht="27.75" customHeight="1">
      <c r="A16" s="34"/>
      <c r="B16" s="39" t="s">
        <v>72</v>
      </c>
      <c r="C16" s="193"/>
      <c r="D16" s="194"/>
      <c r="E16" s="37"/>
      <c r="F16" s="37"/>
    </row>
    <row r="17" spans="1:6" ht="27.75" customHeight="1" thickBot="1">
      <c r="A17" s="34"/>
      <c r="B17" s="40" t="s">
        <v>73</v>
      </c>
      <c r="C17" s="187"/>
      <c r="D17" s="188"/>
      <c r="E17" s="34"/>
      <c r="F17" s="34"/>
    </row>
    <row r="18" spans="1:6" ht="27.75" customHeight="1">
      <c r="A18" s="34"/>
      <c r="B18" s="34"/>
      <c r="C18" s="34"/>
      <c r="D18" s="34"/>
      <c r="E18" s="12"/>
      <c r="F18" s="34"/>
    </row>
  </sheetData>
  <mergeCells count="6">
    <mergeCell ref="C17:D17"/>
    <mergeCell ref="C4:D4"/>
    <mergeCell ref="B11:C11"/>
    <mergeCell ref="C16:D16"/>
    <mergeCell ref="A1:E1"/>
    <mergeCell ref="A2:E2"/>
  </mergeCells>
  <phoneticPr fontId="1"/>
  <dataValidations count="1">
    <dataValidation imeMode="disabled" allowBlank="1" showInputMessage="1" showErrorMessage="1" sqref="C6:D8"/>
  </dataValidations>
  <printOptions horizontalCentered="1"/>
  <pageMargins left="0.59055118110236227" right="0.59055118110236227"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AB41"/>
  <sheetViews>
    <sheetView zoomScale="70" zoomScaleNormal="70" workbookViewId="0">
      <selection activeCell="T1" sqref="T1"/>
    </sheetView>
  </sheetViews>
  <sheetFormatPr defaultColWidth="8.75" defaultRowHeight="25.15" customHeight="1"/>
  <cols>
    <col min="1" max="1" width="1.625" style="70" customWidth="1"/>
    <col min="2" max="2" width="7.25" style="70" customWidth="1"/>
    <col min="3" max="4" width="13.75" style="70" customWidth="1"/>
    <col min="5" max="5" width="6.25" style="70" customWidth="1"/>
    <col min="6" max="6" width="17.625" style="70" customWidth="1"/>
    <col min="7" max="7" width="5.625" style="70" customWidth="1"/>
    <col min="8" max="8" width="7.25" style="70" customWidth="1"/>
    <col min="9" max="10" width="13.75" style="70" customWidth="1"/>
    <col min="11" max="11" width="6.25" style="70" customWidth="1"/>
    <col min="12" max="12" width="17.625" style="70" customWidth="1"/>
    <col min="13" max="13" width="5.625" style="70" customWidth="1"/>
    <col min="14" max="14" width="7.25" style="70" customWidth="1"/>
    <col min="15" max="16" width="13.75" style="70" customWidth="1"/>
    <col min="17" max="17" width="6.25" style="70" customWidth="1"/>
    <col min="18" max="18" width="17.625" style="70" customWidth="1"/>
    <col min="19" max="19" width="1.625" style="70" customWidth="1"/>
    <col min="20" max="16384" width="8.75" style="70"/>
  </cols>
  <sheetData>
    <row r="1" spans="2:28" ht="25.15" customHeight="1">
      <c r="B1" s="106" t="s">
        <v>211</v>
      </c>
      <c r="C1" s="107"/>
      <c r="D1" s="107"/>
      <c r="E1" s="107"/>
      <c r="F1" s="107"/>
      <c r="G1" s="107"/>
      <c r="H1" s="107"/>
      <c r="I1" s="107"/>
      <c r="J1" s="107"/>
      <c r="K1" s="107"/>
      <c r="L1" s="107"/>
      <c r="M1" s="107"/>
      <c r="N1" s="107"/>
      <c r="O1" s="107"/>
      <c r="P1" s="107"/>
      <c r="Q1" s="107"/>
      <c r="R1" s="108"/>
    </row>
    <row r="2" spans="2:28" ht="25.15" customHeight="1">
      <c r="B2" s="204" t="str">
        <f>'02_若葉　要項'!$A$1</f>
        <v>第４０回 若葉カップ全国小学生バドミントン大会</v>
      </c>
      <c r="C2" s="205"/>
      <c r="D2" s="205"/>
      <c r="E2" s="205"/>
      <c r="F2" s="205"/>
      <c r="H2" s="204" t="str">
        <f>'02_若葉　要項'!$A$1</f>
        <v>第４０回 若葉カップ全国小学生バドミントン大会</v>
      </c>
      <c r="I2" s="205"/>
      <c r="J2" s="205"/>
      <c r="K2" s="205"/>
      <c r="L2" s="205"/>
      <c r="N2" s="204" t="str">
        <f>'02_若葉　要項'!$A$1</f>
        <v>第４０回 若葉カップ全国小学生バドミントン大会</v>
      </c>
      <c r="O2" s="205"/>
      <c r="P2" s="205"/>
      <c r="Q2" s="205"/>
      <c r="R2" s="205"/>
    </row>
    <row r="3" spans="2:28" ht="25.15" customHeight="1" thickBot="1">
      <c r="B3" s="206" t="str">
        <f>LEFT('02_若葉　要項'!$A$2,FIND("要項",'02_若葉　要項'!$A$2)-1)</f>
        <v>岐阜県予選会</v>
      </c>
      <c r="C3" s="207"/>
      <c r="D3" s="207"/>
      <c r="E3" s="207"/>
      <c r="F3" s="207"/>
      <c r="H3" s="206" t="str">
        <f>LEFT('02_若葉　要項'!$A$2,FIND("要項",'02_若葉　要項'!$A$2)-1)</f>
        <v>岐阜県予選会</v>
      </c>
      <c r="I3" s="207"/>
      <c r="J3" s="207"/>
      <c r="K3" s="207"/>
      <c r="L3" s="207"/>
      <c r="N3" s="206" t="str">
        <f>LEFT('02_若葉　要項'!$A$2,FIND("要項",'02_若葉　要項'!$A$2)-1)</f>
        <v>岐阜県予選会</v>
      </c>
      <c r="O3" s="207"/>
      <c r="P3" s="207"/>
      <c r="Q3" s="207"/>
      <c r="R3" s="207"/>
    </row>
    <row r="4" spans="2:28" ht="25.15" customHeight="1" thickBot="1">
      <c r="B4" s="218" t="s">
        <v>171</v>
      </c>
      <c r="C4" s="219"/>
      <c r="D4" s="219"/>
      <c r="E4" s="219"/>
      <c r="F4" s="220"/>
      <c r="H4" s="213" t="s">
        <v>172</v>
      </c>
      <c r="I4" s="214"/>
      <c r="J4" s="214"/>
      <c r="K4" s="214"/>
      <c r="L4" s="215"/>
      <c r="N4" s="208" t="s">
        <v>170</v>
      </c>
      <c r="O4" s="209"/>
      <c r="P4" s="209"/>
      <c r="Q4" s="209"/>
      <c r="R4" s="210"/>
    </row>
    <row r="5" spans="2:28" ht="25.15" customHeight="1">
      <c r="B5" s="85" t="s">
        <v>74</v>
      </c>
      <c r="C5" s="216"/>
      <c r="D5" s="216"/>
      <c r="E5" s="216"/>
      <c r="F5" s="71"/>
      <c r="H5" s="85" t="s">
        <v>74</v>
      </c>
      <c r="I5" s="216"/>
      <c r="J5" s="216"/>
      <c r="K5" s="216"/>
      <c r="L5" s="71"/>
      <c r="N5" s="113" t="s">
        <v>74</v>
      </c>
      <c r="O5" s="211"/>
      <c r="P5" s="211"/>
      <c r="Q5" s="211"/>
      <c r="R5" s="114"/>
    </row>
    <row r="6" spans="2:28" ht="25.15" customHeight="1">
      <c r="B6" s="122"/>
      <c r="C6" s="80" t="s">
        <v>207</v>
      </c>
      <c r="D6" s="81" t="s">
        <v>208</v>
      </c>
      <c r="E6" s="217" t="s">
        <v>77</v>
      </c>
      <c r="F6" s="87"/>
      <c r="H6" s="122"/>
      <c r="I6" s="80" t="s">
        <v>207</v>
      </c>
      <c r="J6" s="81" t="s">
        <v>208</v>
      </c>
      <c r="K6" s="217" t="s">
        <v>77</v>
      </c>
      <c r="L6" s="87"/>
      <c r="N6" s="122"/>
      <c r="O6" s="80" t="s">
        <v>207</v>
      </c>
      <c r="P6" s="81" t="s">
        <v>208</v>
      </c>
      <c r="Q6" s="212" t="s">
        <v>77</v>
      </c>
      <c r="R6" s="87"/>
    </row>
    <row r="7" spans="2:28" ht="25.15" customHeight="1">
      <c r="B7" s="123"/>
      <c r="C7" s="95" t="s">
        <v>209</v>
      </c>
      <c r="D7" s="96" t="s">
        <v>210</v>
      </c>
      <c r="E7" s="217"/>
      <c r="F7" s="88" t="s">
        <v>75</v>
      </c>
      <c r="H7" s="123"/>
      <c r="I7" s="95" t="s">
        <v>209</v>
      </c>
      <c r="J7" s="96" t="s">
        <v>210</v>
      </c>
      <c r="K7" s="217"/>
      <c r="L7" s="88" t="s">
        <v>75</v>
      </c>
      <c r="N7" s="123"/>
      <c r="O7" s="95" t="s">
        <v>209</v>
      </c>
      <c r="P7" s="96" t="s">
        <v>210</v>
      </c>
      <c r="Q7" s="212"/>
      <c r="R7" s="88" t="s">
        <v>75</v>
      </c>
    </row>
    <row r="8" spans="2:28" ht="25.15" customHeight="1">
      <c r="B8" s="86" t="s">
        <v>162</v>
      </c>
      <c r="C8" s="91"/>
      <c r="D8" s="92"/>
      <c r="E8" s="89"/>
      <c r="F8" s="90"/>
      <c r="H8" s="86" t="s">
        <v>162</v>
      </c>
      <c r="I8" s="91"/>
      <c r="J8" s="92"/>
      <c r="K8" s="89"/>
      <c r="L8" s="90"/>
      <c r="N8" s="86" t="s">
        <v>162</v>
      </c>
      <c r="O8" s="91"/>
      <c r="P8" s="92"/>
      <c r="Q8" s="89"/>
      <c r="R8" s="90"/>
    </row>
    <row r="9" spans="2:28" ht="25.15" customHeight="1">
      <c r="B9" s="86" t="s">
        <v>76</v>
      </c>
      <c r="C9" s="93"/>
      <c r="D9" s="94"/>
      <c r="E9" s="89"/>
      <c r="F9" s="90"/>
      <c r="H9" s="86" t="s">
        <v>255</v>
      </c>
      <c r="I9" s="93"/>
      <c r="J9" s="94"/>
      <c r="K9" s="89"/>
      <c r="L9" s="90"/>
      <c r="N9" s="86" t="s">
        <v>255</v>
      </c>
      <c r="O9" s="93"/>
      <c r="P9" s="94"/>
      <c r="Q9" s="89"/>
      <c r="R9" s="90"/>
    </row>
    <row r="10" spans="2:28" ht="25.15" customHeight="1">
      <c r="B10" s="86" t="s">
        <v>76</v>
      </c>
      <c r="C10" s="93"/>
      <c r="D10" s="94"/>
      <c r="E10" s="89"/>
      <c r="F10" s="90"/>
      <c r="H10" s="86" t="s">
        <v>255</v>
      </c>
      <c r="I10" s="93"/>
      <c r="J10" s="94"/>
      <c r="K10" s="89"/>
      <c r="L10" s="90"/>
      <c r="N10" s="115"/>
      <c r="O10" s="111"/>
      <c r="P10" s="111"/>
      <c r="Q10" s="111"/>
      <c r="R10" s="116"/>
      <c r="W10" s="70" ph="1"/>
      <c r="AB10" s="70" ph="1"/>
    </row>
    <row r="11" spans="2:28" ht="25.15" customHeight="1">
      <c r="B11" s="86" t="s">
        <v>76</v>
      </c>
      <c r="C11" s="93"/>
      <c r="D11" s="94"/>
      <c r="E11" s="89"/>
      <c r="F11" s="90"/>
      <c r="H11" s="86" t="s">
        <v>255</v>
      </c>
      <c r="I11" s="93"/>
      <c r="J11" s="94"/>
      <c r="K11" s="89"/>
      <c r="L11" s="90"/>
      <c r="N11" s="117"/>
      <c r="O11" s="112"/>
      <c r="P11" s="112"/>
      <c r="Q11" s="112"/>
      <c r="R11" s="118"/>
      <c r="W11" s="70" ph="1"/>
      <c r="AB11" s="70" ph="1"/>
    </row>
    <row r="12" spans="2:28" ht="25.15" customHeight="1">
      <c r="B12" s="120"/>
      <c r="C12" s="197" t="s">
        <v>213</v>
      </c>
      <c r="D12" s="197"/>
      <c r="E12" s="197"/>
      <c r="F12" s="121"/>
      <c r="H12" s="86"/>
      <c r="I12" s="197" t="s">
        <v>213</v>
      </c>
      <c r="J12" s="197"/>
      <c r="K12" s="197"/>
      <c r="L12" s="90"/>
      <c r="N12" s="117"/>
      <c r="O12" s="197" t="s">
        <v>213</v>
      </c>
      <c r="P12" s="197"/>
      <c r="Q12" s="197"/>
      <c r="R12" s="118"/>
      <c r="W12" s="70" ph="1"/>
      <c r="AB12" s="70" ph="1"/>
    </row>
    <row r="13" spans="2:28" ht="25.15" customHeight="1">
      <c r="B13" s="198">
        <v>1</v>
      </c>
      <c r="C13" s="97"/>
      <c r="D13" s="98"/>
      <c r="E13" s="199"/>
      <c r="F13" s="87"/>
      <c r="H13" s="198">
        <v>1</v>
      </c>
      <c r="I13" s="97"/>
      <c r="J13" s="98"/>
      <c r="K13" s="199"/>
      <c r="L13" s="87"/>
      <c r="N13" s="202">
        <v>1</v>
      </c>
      <c r="O13" s="103"/>
      <c r="P13" s="104"/>
      <c r="Q13" s="203"/>
      <c r="R13" s="105"/>
      <c r="AB13" s="70" ph="1"/>
    </row>
    <row r="14" spans="2:28" ht="25.15" customHeight="1">
      <c r="B14" s="198"/>
      <c r="C14" s="99"/>
      <c r="D14" s="100"/>
      <c r="E14" s="199"/>
      <c r="F14" s="90"/>
      <c r="H14" s="198"/>
      <c r="I14" s="99"/>
      <c r="J14" s="100"/>
      <c r="K14" s="199"/>
      <c r="L14" s="90"/>
      <c r="N14" s="198"/>
      <c r="O14" s="99"/>
      <c r="P14" s="100"/>
      <c r="Q14" s="199"/>
      <c r="R14" s="90"/>
      <c r="AB14" s="70" ph="1"/>
    </row>
    <row r="15" spans="2:28" ht="25.15" customHeight="1">
      <c r="B15" s="198">
        <v>2</v>
      </c>
      <c r="C15" s="97"/>
      <c r="D15" s="98"/>
      <c r="E15" s="199"/>
      <c r="F15" s="87"/>
      <c r="H15" s="198">
        <v>2</v>
      </c>
      <c r="I15" s="97"/>
      <c r="J15" s="98"/>
      <c r="K15" s="199"/>
      <c r="L15" s="87"/>
      <c r="N15" s="198">
        <v>2</v>
      </c>
      <c r="O15" s="97"/>
      <c r="P15" s="98"/>
      <c r="Q15" s="199"/>
      <c r="R15" s="87"/>
      <c r="AB15" s="70" ph="1"/>
    </row>
    <row r="16" spans="2:28" ht="25.15" customHeight="1">
      <c r="B16" s="198"/>
      <c r="C16" s="99"/>
      <c r="D16" s="100"/>
      <c r="E16" s="199"/>
      <c r="F16" s="90"/>
      <c r="H16" s="198"/>
      <c r="I16" s="99"/>
      <c r="J16" s="100"/>
      <c r="K16" s="199"/>
      <c r="L16" s="90"/>
      <c r="N16" s="198"/>
      <c r="O16" s="99"/>
      <c r="P16" s="100"/>
      <c r="Q16" s="199"/>
      <c r="R16" s="90"/>
      <c r="AB16" s="70" ph="1"/>
    </row>
    <row r="17" spans="2:28" ht="25.15" customHeight="1">
      <c r="B17" s="198">
        <v>3</v>
      </c>
      <c r="C17" s="97"/>
      <c r="D17" s="98"/>
      <c r="E17" s="199"/>
      <c r="F17" s="87"/>
      <c r="H17" s="198">
        <v>3</v>
      </c>
      <c r="I17" s="97"/>
      <c r="J17" s="98"/>
      <c r="K17" s="199"/>
      <c r="L17" s="87"/>
      <c r="N17" s="198">
        <v>3</v>
      </c>
      <c r="O17" s="97"/>
      <c r="P17" s="98"/>
      <c r="Q17" s="199"/>
      <c r="R17" s="87"/>
      <c r="AB17" s="70" ph="1"/>
    </row>
    <row r="18" spans="2:28" ht="25.15" customHeight="1">
      <c r="B18" s="198"/>
      <c r="C18" s="99"/>
      <c r="D18" s="100"/>
      <c r="E18" s="199"/>
      <c r="F18" s="90"/>
      <c r="H18" s="198"/>
      <c r="I18" s="99"/>
      <c r="J18" s="100"/>
      <c r="K18" s="199"/>
      <c r="L18" s="90"/>
      <c r="N18" s="198"/>
      <c r="O18" s="99"/>
      <c r="P18" s="100"/>
      <c r="Q18" s="199"/>
      <c r="R18" s="90"/>
      <c r="S18" s="72"/>
    </row>
    <row r="19" spans="2:28" ht="25.15" customHeight="1">
      <c r="B19" s="198">
        <v>4</v>
      </c>
      <c r="C19" s="97"/>
      <c r="D19" s="98"/>
      <c r="E19" s="199"/>
      <c r="F19" s="87"/>
      <c r="H19" s="198">
        <v>4</v>
      </c>
      <c r="I19" s="97"/>
      <c r="J19" s="98"/>
      <c r="K19" s="199"/>
      <c r="L19" s="87"/>
      <c r="N19" s="198">
        <v>4</v>
      </c>
      <c r="O19" s="97"/>
      <c r="P19" s="98"/>
      <c r="Q19" s="199"/>
      <c r="R19" s="87"/>
      <c r="AB19" s="70" ph="1"/>
    </row>
    <row r="20" spans="2:28" ht="25.15" customHeight="1">
      <c r="B20" s="198"/>
      <c r="C20" s="99"/>
      <c r="D20" s="100"/>
      <c r="E20" s="199"/>
      <c r="F20" s="90"/>
      <c r="H20" s="198"/>
      <c r="I20" s="99"/>
      <c r="J20" s="100"/>
      <c r="K20" s="199"/>
      <c r="L20" s="90"/>
      <c r="N20" s="198"/>
      <c r="O20" s="99"/>
      <c r="P20" s="100"/>
      <c r="Q20" s="199"/>
      <c r="R20" s="90"/>
      <c r="AB20" s="70" ph="1"/>
    </row>
    <row r="21" spans="2:28" ht="25.15" customHeight="1">
      <c r="B21" s="198">
        <v>5</v>
      </c>
      <c r="C21" s="97"/>
      <c r="D21" s="98"/>
      <c r="E21" s="199"/>
      <c r="F21" s="87"/>
      <c r="H21" s="198">
        <v>5</v>
      </c>
      <c r="I21" s="97"/>
      <c r="J21" s="98"/>
      <c r="K21" s="199"/>
      <c r="L21" s="87"/>
      <c r="N21" s="198">
        <v>5</v>
      </c>
      <c r="O21" s="97"/>
      <c r="P21" s="98"/>
      <c r="Q21" s="199"/>
      <c r="R21" s="87"/>
      <c r="AB21" s="70" ph="1"/>
    </row>
    <row r="22" spans="2:28" ht="25.15" customHeight="1">
      <c r="B22" s="198"/>
      <c r="C22" s="99"/>
      <c r="D22" s="100"/>
      <c r="E22" s="199"/>
      <c r="F22" s="90"/>
      <c r="H22" s="198"/>
      <c r="I22" s="99"/>
      <c r="J22" s="100"/>
      <c r="K22" s="199"/>
      <c r="L22" s="90"/>
      <c r="N22" s="198"/>
      <c r="O22" s="99"/>
      <c r="P22" s="100"/>
      <c r="Q22" s="199"/>
      <c r="R22" s="90"/>
      <c r="AB22" s="70" ph="1"/>
    </row>
    <row r="23" spans="2:28" ht="25.15" customHeight="1">
      <c r="B23" s="198">
        <v>6</v>
      </c>
      <c r="C23" s="97"/>
      <c r="D23" s="98"/>
      <c r="E23" s="199"/>
      <c r="F23" s="87"/>
      <c r="H23" s="198">
        <v>6</v>
      </c>
      <c r="I23" s="97"/>
      <c r="J23" s="98"/>
      <c r="K23" s="199"/>
      <c r="L23" s="87"/>
      <c r="N23" s="198">
        <v>6</v>
      </c>
      <c r="O23" s="97"/>
      <c r="P23" s="98"/>
      <c r="Q23" s="199"/>
      <c r="R23" s="87"/>
      <c r="AB23" s="70" ph="1"/>
    </row>
    <row r="24" spans="2:28" ht="25.15" customHeight="1" thickBot="1">
      <c r="B24" s="198"/>
      <c r="C24" s="99"/>
      <c r="D24" s="100"/>
      <c r="E24" s="199"/>
      <c r="F24" s="90"/>
      <c r="H24" s="198"/>
      <c r="I24" s="99"/>
      <c r="J24" s="100"/>
      <c r="K24" s="199"/>
      <c r="L24" s="90"/>
      <c r="N24" s="200"/>
      <c r="O24" s="101"/>
      <c r="P24" s="102"/>
      <c r="Q24" s="201"/>
      <c r="R24" s="119"/>
      <c r="AB24" s="70" ph="1"/>
    </row>
    <row r="25" spans="2:28" ht="25.15" customHeight="1">
      <c r="B25" s="198">
        <v>7</v>
      </c>
      <c r="C25" s="97"/>
      <c r="D25" s="98"/>
      <c r="E25" s="199"/>
      <c r="F25" s="87"/>
      <c r="H25" s="198">
        <v>7</v>
      </c>
      <c r="I25" s="97"/>
      <c r="J25" s="98"/>
      <c r="K25" s="199"/>
      <c r="L25" s="87"/>
      <c r="N25" s="84"/>
      <c r="O25" s="82" ph="1"/>
      <c r="P25" s="82" ph="1"/>
      <c r="Q25" s="83"/>
      <c r="AB25" s="70" ph="1"/>
    </row>
    <row r="26" spans="2:28" ht="25.15" customHeight="1">
      <c r="B26" s="198"/>
      <c r="C26" s="99"/>
      <c r="D26" s="100"/>
      <c r="E26" s="199"/>
      <c r="F26" s="90"/>
      <c r="H26" s="198"/>
      <c r="I26" s="99"/>
      <c r="J26" s="100"/>
      <c r="K26" s="199"/>
      <c r="L26" s="90"/>
      <c r="N26" s="84"/>
      <c r="O26" s="82" ph="1"/>
      <c r="P26" s="82" ph="1"/>
      <c r="Q26" s="83"/>
      <c r="R26" s="83"/>
      <c r="W26" s="70" ph="1"/>
      <c r="AB26" s="70" ph="1"/>
    </row>
    <row r="27" spans="2:28" ht="25.15" customHeight="1">
      <c r="B27" s="198">
        <v>8</v>
      </c>
      <c r="C27" s="97"/>
      <c r="D27" s="98"/>
      <c r="E27" s="199"/>
      <c r="F27" s="87"/>
      <c r="H27" s="198">
        <v>8</v>
      </c>
      <c r="I27" s="97"/>
      <c r="J27" s="98"/>
      <c r="K27" s="199"/>
      <c r="L27" s="87"/>
      <c r="N27" s="84"/>
      <c r="O27" s="82" ph="1"/>
      <c r="P27" s="82" ph="1"/>
      <c r="Q27" s="83"/>
      <c r="W27" s="70" ph="1"/>
      <c r="AB27" s="70" ph="1"/>
    </row>
    <row r="28" spans="2:28" ht="25.15" customHeight="1">
      <c r="B28" s="198"/>
      <c r="C28" s="99"/>
      <c r="D28" s="100"/>
      <c r="E28" s="199"/>
      <c r="F28" s="90"/>
      <c r="H28" s="198"/>
      <c r="I28" s="99"/>
      <c r="J28" s="100"/>
      <c r="K28" s="199"/>
      <c r="L28" s="90"/>
      <c r="N28" s="84"/>
      <c r="O28" s="82" ph="1"/>
      <c r="P28" s="82" ph="1"/>
      <c r="Q28" s="83"/>
      <c r="R28" s="83"/>
      <c r="W28" s="70" ph="1"/>
      <c r="AB28" s="70" ph="1"/>
    </row>
    <row r="29" spans="2:28" ht="25.15" customHeight="1">
      <c r="B29" s="198">
        <v>9</v>
      </c>
      <c r="C29" s="97"/>
      <c r="D29" s="98"/>
      <c r="E29" s="199"/>
      <c r="F29" s="87"/>
      <c r="H29" s="198">
        <v>9</v>
      </c>
      <c r="I29" s="97"/>
      <c r="J29" s="98"/>
      <c r="K29" s="199"/>
      <c r="L29" s="87"/>
      <c r="N29" s="84"/>
      <c r="O29" s="82" ph="1"/>
      <c r="P29" s="82" ph="1"/>
      <c r="Q29" s="83"/>
      <c r="W29" s="70" ph="1"/>
      <c r="AB29" s="70" ph="1"/>
    </row>
    <row r="30" spans="2:28" ht="25.15" customHeight="1">
      <c r="B30" s="198"/>
      <c r="C30" s="99"/>
      <c r="D30" s="100"/>
      <c r="E30" s="199"/>
      <c r="F30" s="90"/>
      <c r="H30" s="198"/>
      <c r="I30" s="99"/>
      <c r="J30" s="100"/>
      <c r="K30" s="199"/>
      <c r="L30" s="90"/>
      <c r="N30" s="84"/>
      <c r="O30" s="82" ph="1"/>
      <c r="P30" s="82" ph="1"/>
      <c r="Q30" s="83"/>
      <c r="R30" s="83"/>
      <c r="W30" s="70" ph="1"/>
      <c r="AB30" s="70" ph="1"/>
    </row>
    <row r="31" spans="2:28" ht="25.15" customHeight="1">
      <c r="B31" s="198">
        <v>10</v>
      </c>
      <c r="C31" s="97"/>
      <c r="D31" s="98"/>
      <c r="E31" s="199"/>
      <c r="F31" s="87"/>
      <c r="H31" s="198">
        <v>10</v>
      </c>
      <c r="I31" s="97"/>
      <c r="J31" s="98"/>
      <c r="K31" s="199"/>
      <c r="L31" s="87"/>
      <c r="N31" s="84"/>
      <c r="O31" s="82" ph="1"/>
      <c r="P31" s="82" ph="1"/>
      <c r="Q31" s="83"/>
      <c r="W31" s="70" ph="1"/>
      <c r="AB31" s="70" ph="1"/>
    </row>
    <row r="32" spans="2:28" ht="25.15" customHeight="1" thickBot="1">
      <c r="B32" s="200"/>
      <c r="C32" s="101"/>
      <c r="D32" s="102"/>
      <c r="E32" s="201"/>
      <c r="F32" s="119"/>
      <c r="H32" s="200"/>
      <c r="I32" s="101"/>
      <c r="J32" s="102"/>
      <c r="K32" s="201"/>
      <c r="L32" s="119"/>
      <c r="N32" s="84"/>
      <c r="O32" s="82" ph="1"/>
      <c r="P32" s="82" ph="1"/>
      <c r="Q32" s="83"/>
      <c r="R32" s="83"/>
      <c r="W32" s="70" ph="1"/>
      <c r="AB32" s="70" ph="1"/>
    </row>
    <row r="33" spans="3:28" ht="25.15" customHeight="1">
      <c r="C33" s="70" ph="1"/>
      <c r="D33" s="70" ph="1"/>
      <c r="I33" s="70" ph="1"/>
      <c r="J33" s="70" ph="1"/>
      <c r="O33" s="70" ph="1"/>
      <c r="P33" s="70" ph="1"/>
      <c r="W33" s="70" ph="1"/>
      <c r="AB33" s="70" ph="1"/>
    </row>
    <row r="34" spans="3:28" ht="25.15" customHeight="1">
      <c r="C34" s="70" ph="1"/>
      <c r="D34" s="70" ph="1"/>
      <c r="I34" s="70" ph="1"/>
      <c r="J34" s="70" ph="1"/>
      <c r="O34" s="70" ph="1"/>
      <c r="P34" s="70" ph="1"/>
    </row>
    <row r="35" spans="3:28" ht="25.15" customHeight="1">
      <c r="C35" s="70" ph="1"/>
      <c r="D35" s="70" ph="1"/>
      <c r="I35" s="70" ph="1"/>
      <c r="J35" s="70" ph="1"/>
      <c r="O35" s="70" ph="1"/>
      <c r="P35" s="70" ph="1"/>
    </row>
    <row r="36" spans="3:28" ht="25.15" customHeight="1">
      <c r="C36" s="70" ph="1"/>
      <c r="D36" s="70" ph="1"/>
      <c r="I36" s="70" ph="1"/>
      <c r="J36" s="70" ph="1"/>
      <c r="O36" s="70" ph="1"/>
      <c r="P36" s="70" ph="1"/>
    </row>
    <row r="37" spans="3:28" ht="25.15" customHeight="1">
      <c r="C37" s="70" ph="1"/>
      <c r="D37" s="70" ph="1"/>
      <c r="I37" s="70" ph="1"/>
      <c r="J37" s="70" ph="1"/>
      <c r="O37" s="70" ph="1"/>
      <c r="P37" s="70" ph="1"/>
    </row>
    <row r="38" spans="3:28" ht="25.15" customHeight="1">
      <c r="C38" s="70" ph="1"/>
      <c r="D38" s="70" ph="1"/>
      <c r="I38" s="70" ph="1"/>
      <c r="J38" s="70" ph="1"/>
      <c r="O38" s="70" ph="1"/>
      <c r="P38" s="70" ph="1"/>
    </row>
    <row r="39" spans="3:28" ht="25.15" customHeight="1">
      <c r="C39" s="70" ph="1"/>
      <c r="D39" s="70" ph="1"/>
      <c r="I39" s="70" ph="1"/>
      <c r="J39" s="70" ph="1"/>
      <c r="O39" s="70" ph="1"/>
      <c r="P39" s="70" ph="1"/>
      <c r="W39" s="70" ph="1"/>
      <c r="AB39" s="70" ph="1"/>
    </row>
    <row r="41" spans="3:28" ht="25.15" customHeight="1">
      <c r="C41" s="70" ph="1"/>
      <c r="D41" s="70" ph="1"/>
      <c r="I41" s="70" ph="1"/>
      <c r="J41" s="70" ph="1"/>
      <c r="O41" s="70" ph="1"/>
      <c r="P41" s="70" ph="1"/>
    </row>
  </sheetData>
  <mergeCells count="70">
    <mergeCell ref="B19:B20"/>
    <mergeCell ref="B21:B22"/>
    <mergeCell ref="H2:L2"/>
    <mergeCell ref="H3:L3"/>
    <mergeCell ref="H4:L4"/>
    <mergeCell ref="I5:K5"/>
    <mergeCell ref="E13:E14"/>
    <mergeCell ref="K6:K7"/>
    <mergeCell ref="H13:H14"/>
    <mergeCell ref="K13:K14"/>
    <mergeCell ref="E6:E7"/>
    <mergeCell ref="B3:F3"/>
    <mergeCell ref="B2:F2"/>
    <mergeCell ref="C5:E5"/>
    <mergeCell ref="B4:F4"/>
    <mergeCell ref="B13:B14"/>
    <mergeCell ref="B29:B30"/>
    <mergeCell ref="B31:B32"/>
    <mergeCell ref="E15:E16"/>
    <mergeCell ref="E17:E18"/>
    <mergeCell ref="E19:E20"/>
    <mergeCell ref="E21:E22"/>
    <mergeCell ref="E23:E24"/>
    <mergeCell ref="E25:E26"/>
    <mergeCell ref="E27:E28"/>
    <mergeCell ref="E29:E30"/>
    <mergeCell ref="E31:E32"/>
    <mergeCell ref="B23:B24"/>
    <mergeCell ref="B25:B26"/>
    <mergeCell ref="B27:B28"/>
    <mergeCell ref="B15:B16"/>
    <mergeCell ref="B17:B18"/>
    <mergeCell ref="H21:H22"/>
    <mergeCell ref="K21:K22"/>
    <mergeCell ref="H29:H30"/>
    <mergeCell ref="K29:K30"/>
    <mergeCell ref="H31:H32"/>
    <mergeCell ref="K31:K32"/>
    <mergeCell ref="H23:H24"/>
    <mergeCell ref="K23:K24"/>
    <mergeCell ref="H25:H26"/>
    <mergeCell ref="K25:K26"/>
    <mergeCell ref="H27:H28"/>
    <mergeCell ref="K27:K28"/>
    <mergeCell ref="N2:R2"/>
    <mergeCell ref="N3:R3"/>
    <mergeCell ref="N4:R4"/>
    <mergeCell ref="O5:Q5"/>
    <mergeCell ref="Q6:Q7"/>
    <mergeCell ref="N21:N22"/>
    <mergeCell ref="Q21:Q22"/>
    <mergeCell ref="N23:N24"/>
    <mergeCell ref="Q23:Q24"/>
    <mergeCell ref="N13:N14"/>
    <mergeCell ref="Q13:Q14"/>
    <mergeCell ref="N15:N16"/>
    <mergeCell ref="Q15:Q16"/>
    <mergeCell ref="N17:N18"/>
    <mergeCell ref="Q17:Q18"/>
    <mergeCell ref="C12:E12"/>
    <mergeCell ref="I12:K12"/>
    <mergeCell ref="O12:Q12"/>
    <mergeCell ref="N19:N20"/>
    <mergeCell ref="Q19:Q20"/>
    <mergeCell ref="H15:H16"/>
    <mergeCell ref="K15:K16"/>
    <mergeCell ref="H17:H18"/>
    <mergeCell ref="K17:K18"/>
    <mergeCell ref="H19:H20"/>
    <mergeCell ref="K19:K20"/>
  </mergeCells>
  <phoneticPr fontId="1" type="Hiragana" alignment="center"/>
  <dataValidations count="1">
    <dataValidation imeMode="disabled" allowBlank="1" showInputMessage="1" showErrorMessage="1" sqref="F7:F12 Q8:Q9 R7:R9 K8:K11 L7:L12 E8:E11 F14 F16 F18 F20 F22 F24 F26 F28 F30 F32 L14 L16 L18 L20 L22 L24 L26 L28 L30 L32 R32 R14 R16 R18 R20 R22 R24 R26 R28 R30"/>
  </dataValidations>
  <printOptions horizontalCentered="1"/>
  <pageMargins left="0.19685039370078741" right="0.19685039370078741" top="0.31496062992125984" bottom="0.15748031496062992" header="0.31496062992125984" footer="0.31496062992125984"/>
  <pageSetup paperSize="9" scale="68" orientation="landscape" horizontalDpi="4294967293"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election activeCell="E2" sqref="E2"/>
    </sheetView>
  </sheetViews>
  <sheetFormatPr defaultColWidth="8.25" defaultRowHeight="21" customHeight="1"/>
  <cols>
    <col min="1" max="1" width="14.625" style="77" customWidth="1"/>
    <col min="2" max="2" width="7.25" style="79" customWidth="1"/>
    <col min="3" max="3" width="40.25" style="77" customWidth="1"/>
    <col min="4" max="4" width="16.375" style="77" customWidth="1"/>
    <col min="5" max="5" width="7.25" style="77" customWidth="1"/>
    <col min="6" max="16384" width="8.25" style="77"/>
  </cols>
  <sheetData>
    <row r="1" spans="1:4" ht="11.65" customHeight="1">
      <c r="A1" s="78"/>
      <c r="B1" s="78"/>
      <c r="C1" s="78"/>
      <c r="D1" s="78"/>
    </row>
    <row r="2" spans="1:4" ht="34.15" customHeight="1">
      <c r="A2" s="124" t="s">
        <v>214</v>
      </c>
      <c r="B2" s="124" t="s">
        <v>215</v>
      </c>
      <c r="C2" s="125" t="s">
        <v>216</v>
      </c>
      <c r="D2" s="125" t="s">
        <v>217</v>
      </c>
    </row>
    <row r="3" spans="1:4" ht="21" customHeight="1">
      <c r="A3" s="128">
        <v>5922</v>
      </c>
      <c r="B3" s="128">
        <v>1</v>
      </c>
      <c r="C3" s="129" t="s">
        <v>78</v>
      </c>
      <c r="D3" s="128" t="s">
        <v>218</v>
      </c>
    </row>
    <row r="4" spans="1:4" ht="21" customHeight="1">
      <c r="A4" s="126">
        <v>5933</v>
      </c>
      <c r="B4" s="126">
        <v>2</v>
      </c>
      <c r="C4" s="127" t="s">
        <v>79</v>
      </c>
      <c r="D4" s="126" t="s">
        <v>219</v>
      </c>
    </row>
    <row r="5" spans="1:4" ht="21" customHeight="1">
      <c r="A5" s="128">
        <v>5935</v>
      </c>
      <c r="B5" s="128">
        <v>3</v>
      </c>
      <c r="C5" s="129" t="s">
        <v>80</v>
      </c>
      <c r="D5" s="128" t="s">
        <v>220</v>
      </c>
    </row>
    <row r="6" spans="1:4" ht="21" customHeight="1">
      <c r="A6" s="126">
        <v>5936</v>
      </c>
      <c r="B6" s="126">
        <v>4</v>
      </c>
      <c r="C6" s="127" t="s">
        <v>81</v>
      </c>
      <c r="D6" s="126" t="s">
        <v>221</v>
      </c>
    </row>
    <row r="7" spans="1:4" ht="21" customHeight="1">
      <c r="A7" s="128">
        <v>6108</v>
      </c>
      <c r="B7" s="128">
        <v>5</v>
      </c>
      <c r="C7" s="130" t="s">
        <v>82</v>
      </c>
      <c r="D7" s="128" t="s">
        <v>222</v>
      </c>
    </row>
    <row r="8" spans="1:4" ht="21" customHeight="1">
      <c r="A8" s="126">
        <v>6109</v>
      </c>
      <c r="B8" s="126">
        <v>6</v>
      </c>
      <c r="C8" s="127" t="s">
        <v>192</v>
      </c>
      <c r="D8" s="126" t="s">
        <v>223</v>
      </c>
    </row>
    <row r="9" spans="1:4" ht="21" customHeight="1">
      <c r="A9" s="131">
        <v>6107</v>
      </c>
      <c r="B9" s="128">
        <v>7</v>
      </c>
      <c r="C9" s="130" t="s">
        <v>83</v>
      </c>
      <c r="D9" s="131" t="s">
        <v>224</v>
      </c>
    </row>
    <row r="10" spans="1:4" ht="21" customHeight="1">
      <c r="A10" s="126">
        <v>6043</v>
      </c>
      <c r="B10" s="126">
        <v>8</v>
      </c>
      <c r="C10" s="127" t="s">
        <v>200</v>
      </c>
      <c r="D10" s="126" t="s">
        <v>225</v>
      </c>
    </row>
    <row r="11" spans="1:4" ht="21" customHeight="1">
      <c r="A11" s="126">
        <v>6045</v>
      </c>
      <c r="B11" s="126">
        <v>9</v>
      </c>
      <c r="C11" s="127" t="s">
        <v>201</v>
      </c>
      <c r="D11" s="126" t="s">
        <v>226</v>
      </c>
    </row>
    <row r="12" spans="1:4" ht="21" customHeight="1">
      <c r="A12" s="126">
        <v>6093</v>
      </c>
      <c r="B12" s="126">
        <v>10</v>
      </c>
      <c r="C12" s="127" t="s">
        <v>84</v>
      </c>
      <c r="D12" s="126" t="s">
        <v>227</v>
      </c>
    </row>
    <row r="13" spans="1:4" ht="21" customHeight="1">
      <c r="A13" s="128">
        <v>6097</v>
      </c>
      <c r="B13" s="128">
        <v>11</v>
      </c>
      <c r="C13" s="129" t="s">
        <v>85</v>
      </c>
      <c r="D13" s="128" t="s">
        <v>228</v>
      </c>
    </row>
    <row r="14" spans="1:4" ht="21" customHeight="1">
      <c r="A14" s="126">
        <v>6100</v>
      </c>
      <c r="B14" s="126">
        <v>12</v>
      </c>
      <c r="C14" s="127" t="s">
        <v>86</v>
      </c>
      <c r="D14" s="126" t="s">
        <v>229</v>
      </c>
    </row>
    <row r="15" spans="1:4" ht="21" customHeight="1">
      <c r="A15" s="131">
        <v>6099</v>
      </c>
      <c r="B15" s="128">
        <v>13</v>
      </c>
      <c r="C15" s="130" t="s">
        <v>87</v>
      </c>
      <c r="D15" s="131" t="s">
        <v>230</v>
      </c>
    </row>
    <row r="16" spans="1:4" ht="21" customHeight="1">
      <c r="A16" s="126">
        <v>6094</v>
      </c>
      <c r="B16" s="126">
        <v>14</v>
      </c>
      <c r="C16" s="127" t="s">
        <v>88</v>
      </c>
      <c r="D16" s="126" t="s">
        <v>231</v>
      </c>
    </row>
    <row r="17" spans="1:4" ht="21" customHeight="1">
      <c r="A17" s="128">
        <v>6105</v>
      </c>
      <c r="B17" s="128">
        <v>15</v>
      </c>
      <c r="C17" s="129" t="s">
        <v>89</v>
      </c>
      <c r="D17" s="128" t="s">
        <v>232</v>
      </c>
    </row>
    <row r="18" spans="1:4" ht="21" customHeight="1">
      <c r="A18" s="126">
        <v>6102</v>
      </c>
      <c r="B18" s="126">
        <v>16</v>
      </c>
      <c r="C18" s="127" t="s">
        <v>90</v>
      </c>
      <c r="D18" s="126" t="s">
        <v>233</v>
      </c>
    </row>
    <row r="19" spans="1:4" ht="21" customHeight="1">
      <c r="A19" s="128">
        <v>6042</v>
      </c>
      <c r="B19" s="128">
        <v>17</v>
      </c>
      <c r="C19" s="129" t="s">
        <v>91</v>
      </c>
      <c r="D19" s="128" t="s">
        <v>202</v>
      </c>
    </row>
    <row r="20" spans="1:4" ht="21" customHeight="1">
      <c r="A20" s="126">
        <v>6118</v>
      </c>
      <c r="B20" s="126">
        <v>18</v>
      </c>
      <c r="C20" s="127" t="s">
        <v>92</v>
      </c>
      <c r="D20" s="126" t="s">
        <v>234</v>
      </c>
    </row>
    <row r="21" spans="1:4" ht="21" customHeight="1">
      <c r="A21" s="128">
        <v>6119</v>
      </c>
      <c r="B21" s="128">
        <v>19</v>
      </c>
      <c r="C21" s="129" t="s">
        <v>93</v>
      </c>
      <c r="D21" s="128" t="s">
        <v>235</v>
      </c>
    </row>
    <row r="22" spans="1:4" ht="21" customHeight="1">
      <c r="A22" s="126">
        <v>6039</v>
      </c>
      <c r="B22" s="126">
        <v>20</v>
      </c>
      <c r="C22" s="127" t="s">
        <v>191</v>
      </c>
      <c r="D22" s="126" t="s">
        <v>236</v>
      </c>
    </row>
    <row r="23" spans="1:4" ht="21" customHeight="1">
      <c r="A23" s="131">
        <v>6101</v>
      </c>
      <c r="B23" s="128">
        <v>21</v>
      </c>
      <c r="C23" s="130" t="s">
        <v>94</v>
      </c>
      <c r="D23" s="131" t="s">
        <v>94</v>
      </c>
    </row>
    <row r="24" spans="1:4" ht="21" customHeight="1">
      <c r="A24" s="126">
        <v>6113</v>
      </c>
      <c r="B24" s="126">
        <v>22</v>
      </c>
      <c r="C24" s="127" t="s">
        <v>95</v>
      </c>
      <c r="D24" s="126" t="s">
        <v>237</v>
      </c>
    </row>
    <row r="25" spans="1:4" ht="21" customHeight="1">
      <c r="A25" s="128">
        <v>6115</v>
      </c>
      <c r="B25" s="128">
        <v>23</v>
      </c>
      <c r="C25" s="129" t="s">
        <v>96</v>
      </c>
      <c r="D25" s="128" t="s">
        <v>238</v>
      </c>
    </row>
    <row r="26" spans="1:4" ht="21" customHeight="1">
      <c r="A26" s="126">
        <v>6019</v>
      </c>
      <c r="B26" s="126">
        <v>24</v>
      </c>
      <c r="C26" s="127" t="s">
        <v>97</v>
      </c>
      <c r="D26" s="126" t="s">
        <v>239</v>
      </c>
    </row>
    <row r="27" spans="1:4" ht="21" customHeight="1">
      <c r="A27" s="128">
        <v>6087</v>
      </c>
      <c r="B27" s="128">
        <v>25</v>
      </c>
      <c r="C27" s="129" t="s">
        <v>98</v>
      </c>
      <c r="D27" s="128" t="s">
        <v>240</v>
      </c>
    </row>
    <row r="28" spans="1:4" ht="21" customHeight="1">
      <c r="A28" s="126">
        <v>6103</v>
      </c>
      <c r="B28" s="126">
        <v>26</v>
      </c>
      <c r="C28" s="127" t="s">
        <v>203</v>
      </c>
      <c r="D28" s="126" t="s">
        <v>241</v>
      </c>
    </row>
    <row r="29" spans="1:4" ht="21" customHeight="1">
      <c r="A29" s="131">
        <v>24964</v>
      </c>
      <c r="B29" s="128">
        <v>27</v>
      </c>
      <c r="C29" s="130" t="s">
        <v>204</v>
      </c>
      <c r="D29" s="131" t="s">
        <v>242</v>
      </c>
    </row>
    <row r="30" spans="1:4" ht="21" customHeight="1">
      <c r="A30" s="126">
        <v>6090</v>
      </c>
      <c r="B30" s="126">
        <v>28</v>
      </c>
      <c r="C30" s="127" t="s">
        <v>205</v>
      </c>
      <c r="D30" s="126" t="s">
        <v>206</v>
      </c>
    </row>
    <row r="31" spans="1:4" ht="21" customHeight="1">
      <c r="A31" s="131">
        <v>26941</v>
      </c>
      <c r="B31" s="128">
        <v>29</v>
      </c>
      <c r="C31" s="130" t="s">
        <v>243</v>
      </c>
      <c r="D31" s="131" t="s">
        <v>243</v>
      </c>
    </row>
    <row r="32" spans="1:4" ht="21" customHeight="1">
      <c r="A32" s="132"/>
      <c r="B32" s="132"/>
      <c r="C32"/>
      <c r="D32"/>
    </row>
    <row r="33" spans="1:4" ht="21" customHeight="1">
      <c r="A33" s="132"/>
      <c r="B33" s="132"/>
      <c r="C33"/>
      <c r="D33"/>
    </row>
    <row r="34" spans="1:4" ht="21" customHeight="1">
      <c r="A34" s="132"/>
      <c r="B34" s="132"/>
      <c r="C34"/>
      <c r="D34"/>
    </row>
    <row r="35" spans="1:4" ht="21" customHeight="1">
      <c r="A35" s="132"/>
      <c r="B35" s="132"/>
      <c r="C35"/>
      <c r="D35"/>
    </row>
    <row r="36" spans="1:4" ht="21" customHeight="1">
      <c r="A36" s="132"/>
      <c r="B36" s="132"/>
      <c r="C36"/>
      <c r="D36"/>
    </row>
    <row r="37" spans="1:4" ht="21" customHeight="1">
      <c r="A37" s="132"/>
      <c r="B37" s="132"/>
      <c r="C37"/>
      <c r="D37"/>
    </row>
    <row r="38" spans="1:4" ht="21" customHeight="1">
      <c r="A38" s="132"/>
      <c r="B38" s="132"/>
      <c r="C38"/>
      <c r="D38"/>
    </row>
    <row r="39" spans="1:4" ht="21" customHeight="1">
      <c r="A39" s="132"/>
      <c r="B39" s="132"/>
      <c r="C39"/>
      <c r="D39"/>
    </row>
    <row r="40" spans="1:4" ht="21" customHeight="1">
      <c r="A40" s="132"/>
      <c r="B40" s="132"/>
      <c r="C40"/>
      <c r="D40"/>
    </row>
  </sheetData>
  <phoneticPr fontId="1"/>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B3" sqref="B3"/>
    </sheetView>
  </sheetViews>
  <sheetFormatPr defaultRowHeight="18.75"/>
  <cols>
    <col min="1" max="1" width="5.625" style="163" customWidth="1"/>
    <col min="2" max="2" width="13.625" customWidth="1"/>
    <col min="3" max="3" width="15.625" customWidth="1"/>
    <col min="4" max="4" width="18.625" style="132" customWidth="1"/>
    <col min="5" max="5" width="10.625" customWidth="1"/>
    <col min="6" max="6" width="7.625" customWidth="1"/>
    <col min="7" max="7" width="5.625" style="163" customWidth="1"/>
    <col min="8" max="8" width="13.625" customWidth="1"/>
    <col min="9" max="9" width="15.625" customWidth="1"/>
    <col min="10" max="10" width="18.625" style="132" customWidth="1"/>
    <col min="11" max="11" width="10.625" customWidth="1"/>
    <col min="12" max="12" width="7.625" customWidth="1"/>
    <col min="13" max="13" width="5.625" style="163" customWidth="1"/>
    <col min="14" max="14" width="13.625" customWidth="1"/>
    <col min="15" max="15" width="15.625" customWidth="1"/>
    <col min="16" max="16" width="18.625" customWidth="1"/>
    <col min="17" max="17" width="10.625" customWidth="1"/>
    <col min="18" max="18" width="7.625" customWidth="1"/>
  </cols>
  <sheetData>
    <row r="1" spans="1:27" ht="19.5" thickBot="1">
      <c r="B1" t="s">
        <v>171</v>
      </c>
      <c r="H1" t="s">
        <v>172</v>
      </c>
      <c r="N1" t="s">
        <v>170</v>
      </c>
    </row>
    <row r="2" spans="1:27" ht="20.25" thickBot="1">
      <c r="B2" s="156" t="s">
        <v>256</v>
      </c>
      <c r="C2" s="157" t="s">
        <v>257</v>
      </c>
      <c r="D2" s="157" t="s">
        <v>260</v>
      </c>
      <c r="E2" s="158" t="s">
        <v>258</v>
      </c>
      <c r="F2" s="159" t="s">
        <v>259</v>
      </c>
      <c r="H2" s="156" t="s">
        <v>256</v>
      </c>
      <c r="I2" s="157" t="s">
        <v>257</v>
      </c>
      <c r="J2" s="157" t="s">
        <v>260</v>
      </c>
      <c r="K2" s="158" t="s">
        <v>258</v>
      </c>
      <c r="L2" s="159" t="s">
        <v>259</v>
      </c>
      <c r="N2" s="156" t="s">
        <v>256</v>
      </c>
      <c r="O2" s="157" t="s">
        <v>257</v>
      </c>
      <c r="P2" s="157" t="s">
        <v>260</v>
      </c>
      <c r="Q2" s="158" t="s">
        <v>258</v>
      </c>
      <c r="R2" s="159" t="s">
        <v>259</v>
      </c>
    </row>
    <row r="3" spans="1:27" ht="27.75">
      <c r="B3" s="140" t="str">
        <f>IF(C3&lt;&gt;"",参加者名簿!F8,"")</f>
        <v/>
      </c>
      <c r="C3" s="141" t="str">
        <f>IF(参加者名簿!C8&lt;&gt;"",参加者名簿!C8&amp;"　"&amp;参加者名簿!D8,"")</f>
        <v/>
      </c>
      <c r="D3" s="154"/>
      <c r="E3" s="155" t="str">
        <f>IF(C3&lt;&gt;"",参加者名簿!C5,"")</f>
        <v/>
      </c>
      <c r="F3" s="142" t="str">
        <f>IF(C3&lt;&gt;"","一般","")</f>
        <v/>
      </c>
      <c r="H3" s="140" t="str">
        <f>IF(I3&lt;&gt;"",参加者名簿!L8,"")</f>
        <v/>
      </c>
      <c r="I3" s="141" t="str">
        <f>IF(参加者名簿!I8&lt;&gt;"",参加者名簿!I8&amp;"　"&amp;参加者名簿!J8,"")</f>
        <v/>
      </c>
      <c r="J3" s="154"/>
      <c r="K3" s="155" t="str">
        <f>IF(I3&lt;&gt;"",参加者名簿!I5,"")</f>
        <v/>
      </c>
      <c r="L3" s="142" t="str">
        <f>IF(I3&lt;&gt;"","一般","")</f>
        <v/>
      </c>
      <c r="N3" s="140" t="str">
        <f>IF(O3&lt;&gt;"",参加者名簿!R8,"")</f>
        <v/>
      </c>
      <c r="O3" s="141" t="str">
        <f>IF(参加者名簿!O8&lt;&gt;"",参加者名簿!O8&amp;"　"&amp;参加者名簿!P8,"")</f>
        <v/>
      </c>
      <c r="P3" s="154"/>
      <c r="Q3" s="155" t="str">
        <f>IF(O3&lt;&gt;"",参加者名簿!O5,"")</f>
        <v/>
      </c>
      <c r="R3" s="142" t="str">
        <f>IF(O3&lt;&gt;"","一般","")</f>
        <v/>
      </c>
      <c r="V3" ph="1"/>
      <c r="AA3" ph="1"/>
    </row>
    <row r="4" spans="1:27" ht="28.5" thickBot="1">
      <c r="B4" s="134" t="str">
        <f>IF(C4&lt;&gt;"",参加者名簿!F9,"")</f>
        <v/>
      </c>
      <c r="C4" s="135" t="str">
        <f>IF(参加者名簿!C9&lt;&gt;"",参加者名簿!C9&amp;"　"&amp;参加者名簿!D9,"")</f>
        <v/>
      </c>
      <c r="D4" s="138"/>
      <c r="E4" s="136" t="str">
        <f>IF(C4&lt;&gt;"",E$3,"")</f>
        <v/>
      </c>
      <c r="F4" s="137" t="str">
        <f>IF(C4&lt;&gt;"","一般","")</f>
        <v/>
      </c>
      <c r="H4" s="134" t="str">
        <f>IF(I4&lt;&gt;"",参加者名簿!L9,"")</f>
        <v/>
      </c>
      <c r="I4" s="135" t="str">
        <f>IF(参加者名簿!I9&lt;&gt;"",参加者名簿!I9&amp;"　"&amp;参加者名簿!J9,"")</f>
        <v/>
      </c>
      <c r="J4" s="138"/>
      <c r="K4" s="136" t="str">
        <f>IF(I4&lt;&gt;"",K$3,"")</f>
        <v/>
      </c>
      <c r="L4" s="137" t="str">
        <f>IF(I4&lt;&gt;"","一般","")</f>
        <v/>
      </c>
      <c r="N4" s="134" t="str">
        <f>IF(O4&lt;&gt;"",参加者名簿!R9,"")</f>
        <v/>
      </c>
      <c r="O4" s="135" t="str">
        <f>IF(参加者名簿!O9&lt;&gt;"",参加者名簿!O9&amp;"　"&amp;参加者名簿!P9,"")</f>
        <v/>
      </c>
      <c r="P4" s="138"/>
      <c r="Q4" s="136" t="str">
        <f t="shared" ref="Q4:Q10" si="0">IF(O4&lt;&gt;"",Q$3,"")</f>
        <v/>
      </c>
      <c r="R4" s="137" t="str">
        <f>IF(O4&lt;&gt;"","一般","")</f>
        <v/>
      </c>
      <c r="V4" ph="1"/>
      <c r="AA4" ph="1"/>
    </row>
    <row r="5" spans="1:27" ht="28.5" thickTop="1">
      <c r="B5" s="134" t="str">
        <f>IF(C5&lt;&gt;"",参加者名簿!F10,"")</f>
        <v/>
      </c>
      <c r="C5" s="135" t="str">
        <f>IF(参加者名簿!C10&lt;&gt;"",参加者名簿!C10&amp;"　"&amp;参加者名簿!D10,"")</f>
        <v/>
      </c>
      <c r="D5" s="138"/>
      <c r="E5" s="136" t="str">
        <f t="shared" ref="E5:E16" si="1">IF(C5&lt;&gt;"",E$3,"")</f>
        <v/>
      </c>
      <c r="F5" s="137" t="str">
        <f>IF(C5&lt;&gt;"","一般","")</f>
        <v/>
      </c>
      <c r="H5" s="134" t="str">
        <f>IF(I5&lt;&gt;"",参加者名簿!L10,"")</f>
        <v/>
      </c>
      <c r="I5" s="135" t="str">
        <f>IF(参加者名簿!I10&lt;&gt;"",参加者名簿!I10&amp;"　"&amp;参加者名簿!J10,"")</f>
        <v/>
      </c>
      <c r="J5" s="138"/>
      <c r="K5" s="136" t="str">
        <f t="shared" ref="K5:K16" si="2">IF(I5&lt;&gt;"",K$3,"")</f>
        <v/>
      </c>
      <c r="L5" s="137" t="str">
        <f>IF(I5&lt;&gt;"","一般","")</f>
        <v/>
      </c>
      <c r="M5" s="163">
        <v>1</v>
      </c>
      <c r="N5" s="148" t="str">
        <f>IF(O5&lt;&gt;"",参加者名簿!R14,"")</f>
        <v/>
      </c>
      <c r="O5" s="149" t="str">
        <f>IF(参加者名簿!O14&lt;&gt;"",参加者名簿!O14&amp;"　"&amp;参加者名簿!P14,"")</f>
        <v/>
      </c>
      <c r="P5" s="162" t="str">
        <f>IF(O5&lt;&gt;"",参加者名簿!O13&amp;"　"&amp;参加者名簿!P13,"")</f>
        <v/>
      </c>
      <c r="Q5" s="150" t="str">
        <f t="shared" si="0"/>
        <v/>
      </c>
      <c r="R5" s="151" t="str">
        <f>IF(O5&lt;&gt;"",参加者名簿!Q13,"")</f>
        <v/>
      </c>
      <c r="V5" ph="1"/>
      <c r="AA5" ph="1"/>
    </row>
    <row r="6" spans="1:27" ht="28.5" thickBot="1">
      <c r="B6" s="143" t="str">
        <f>IF(C6&lt;&gt;"",参加者名簿!F11,"")</f>
        <v/>
      </c>
      <c r="C6" s="144" t="str">
        <f>IF(参加者名簿!C11&lt;&gt;"",参加者名簿!C11&amp;"　"&amp;参加者名簿!D11,"")</f>
        <v/>
      </c>
      <c r="D6" s="145"/>
      <c r="E6" s="146" t="str">
        <f t="shared" si="1"/>
        <v/>
      </c>
      <c r="F6" s="147" t="str">
        <f>IF(C6&lt;&gt;"","一般","")</f>
        <v/>
      </c>
      <c r="H6" s="143" t="str">
        <f>IF(I6&lt;&gt;"",参加者名簿!L11,"")</f>
        <v/>
      </c>
      <c r="I6" s="144" t="str">
        <f>IF(参加者名簿!I11&lt;&gt;"",参加者名簿!I11&amp;"　"&amp;参加者名簿!J11,"")</f>
        <v/>
      </c>
      <c r="J6" s="145"/>
      <c r="K6" s="146" t="str">
        <f t="shared" si="2"/>
        <v/>
      </c>
      <c r="L6" s="147" t="str">
        <f>IF(I6&lt;&gt;"","一般","")</f>
        <v/>
      </c>
      <c r="M6" s="163">
        <v>2</v>
      </c>
      <c r="N6" s="160" t="str">
        <f>IF(O6&lt;&gt;"",参加者名簿!R16,"")</f>
        <v/>
      </c>
      <c r="O6" s="139" t="str">
        <f>IF(参加者名簿!O16&lt;&gt;"",参加者名簿!O16&amp;"　"&amp;参加者名簿!P16,"")</f>
        <v/>
      </c>
      <c r="P6" s="139" t="str">
        <f>IF(O6&lt;&gt;"",参加者名簿!O15&amp;"　"&amp;参加者名簿!P15,"")</f>
        <v/>
      </c>
      <c r="Q6" s="139" t="str">
        <f t="shared" si="0"/>
        <v/>
      </c>
      <c r="R6" s="137" t="str">
        <f>IF(O6&lt;&gt;"",参加者名簿!Q15,"")</f>
        <v/>
      </c>
      <c r="V6" ph="1"/>
      <c r="AA6" ph="1"/>
    </row>
    <row r="7" spans="1:27" ht="28.5" thickTop="1">
      <c r="A7" s="163">
        <v>1</v>
      </c>
      <c r="B7" s="148" t="str">
        <f>IF(C7&lt;&gt;"",参加者名簿!F14,"")</f>
        <v/>
      </c>
      <c r="C7" s="149" t="str">
        <f>IF(参加者名簿!C14&lt;&gt;"",参加者名簿!C14&amp;"　"&amp;参加者名簿!D14,"")</f>
        <v/>
      </c>
      <c r="D7" s="162" t="str">
        <f>IF(C7&lt;&gt;"",参加者名簿!C13&amp;"　"&amp;参加者名簿!D13,"")</f>
        <v/>
      </c>
      <c r="E7" s="150" t="str">
        <f t="shared" si="1"/>
        <v/>
      </c>
      <c r="F7" s="151" t="str">
        <f>IF(C7&lt;&gt;"",参加者名簿!E13,"")</f>
        <v/>
      </c>
      <c r="G7" s="163">
        <v>1</v>
      </c>
      <c r="H7" s="148" t="str">
        <f>IF(I7&lt;&gt;"",参加者名簿!L14,"")</f>
        <v/>
      </c>
      <c r="I7" s="149" t="str">
        <f>IF(参加者名簿!I14&lt;&gt;"",参加者名簿!I14&amp;"　"&amp;参加者名簿!J14,"")</f>
        <v/>
      </c>
      <c r="J7" s="162" t="str">
        <f>IF(I7&lt;&gt;"",参加者名簿!I13&amp;"　"&amp;参加者名簿!J13,"")</f>
        <v/>
      </c>
      <c r="K7" s="150" t="str">
        <f t="shared" si="2"/>
        <v/>
      </c>
      <c r="L7" s="151" t="str">
        <f>IF(I7&lt;&gt;"",参加者名簿!K13,"")</f>
        <v/>
      </c>
      <c r="M7" s="163">
        <v>3</v>
      </c>
      <c r="N7" s="160" t="str">
        <f>IF(O7&lt;&gt;"",参加者名簿!R18,"")</f>
        <v/>
      </c>
      <c r="O7" s="139" t="str">
        <f>IF(参加者名簿!O18&lt;&gt;"",参加者名簿!O18&amp;"　"&amp;参加者名簿!P18,"")</f>
        <v/>
      </c>
      <c r="P7" s="139" t="str">
        <f>IF(O7&lt;&gt;"",参加者名簿!O17&amp;"　"&amp;参加者名簿!P17,"")</f>
        <v/>
      </c>
      <c r="Q7" s="139" t="str">
        <f t="shared" si="0"/>
        <v/>
      </c>
      <c r="R7" s="137" t="str">
        <f>IF(O7&lt;&gt;"",参加者名簿!Q17,"")</f>
        <v/>
      </c>
      <c r="V7" ph="1"/>
      <c r="AA7" ph="1"/>
    </row>
    <row r="8" spans="1:27" ht="27.75">
      <c r="A8" s="163">
        <v>2</v>
      </c>
      <c r="B8" s="160" t="str">
        <f>IF(C8&lt;&gt;"",参加者名簿!F16,"")</f>
        <v/>
      </c>
      <c r="C8" s="139" t="str">
        <f>IF(参加者名簿!C16&lt;&gt;"",参加者名簿!C16&amp;"　"&amp;参加者名簿!D16,"")</f>
        <v/>
      </c>
      <c r="D8" s="139" t="str">
        <f>IF(C8&lt;&gt;"",参加者名簿!C15&amp;"　"&amp;参加者名簿!D15,"")</f>
        <v/>
      </c>
      <c r="E8" s="139" t="str">
        <f t="shared" si="1"/>
        <v/>
      </c>
      <c r="F8" s="137" t="str">
        <f>IF(C8&lt;&gt;"",参加者名簿!E15,"")</f>
        <v/>
      </c>
      <c r="G8" s="163">
        <v>2</v>
      </c>
      <c r="H8" s="160" t="str">
        <f>IF(I8&lt;&gt;"",参加者名簿!L16,"")</f>
        <v/>
      </c>
      <c r="I8" s="139" t="str">
        <f>IF(参加者名簿!I16&lt;&gt;"",参加者名簿!I16&amp;"　"&amp;参加者名簿!J16,"")</f>
        <v/>
      </c>
      <c r="J8" s="139" t="str">
        <f>IF(I8&lt;&gt;"",参加者名簿!I15&amp;"　"&amp;参加者名簿!J15,"")</f>
        <v/>
      </c>
      <c r="K8" s="139" t="str">
        <f t="shared" si="2"/>
        <v/>
      </c>
      <c r="L8" s="137" t="str">
        <f>IF(I8&lt;&gt;"",参加者名簿!K15,"")</f>
        <v/>
      </c>
      <c r="M8" s="163">
        <v>4</v>
      </c>
      <c r="N8" s="160" t="str">
        <f>IF(O8&lt;&gt;"",参加者名簿!R20,"")</f>
        <v/>
      </c>
      <c r="O8" s="139" t="str">
        <f>IF(参加者名簿!O20&lt;&gt;"",参加者名簿!O20&amp;"　"&amp;参加者名簿!P20,"")</f>
        <v/>
      </c>
      <c r="P8" s="139" t="str">
        <f>IF(O8&lt;&gt;"",参加者名簿!O19&amp;"　"&amp;参加者名簿!P19,"")</f>
        <v/>
      </c>
      <c r="Q8" s="139" t="str">
        <f t="shared" si="0"/>
        <v/>
      </c>
      <c r="R8" s="137" t="str">
        <f>IF(O8&lt;&gt;"",参加者名簿!Q19,"")</f>
        <v/>
      </c>
      <c r="V8" ph="1"/>
      <c r="AA8" ph="1"/>
    </row>
    <row r="9" spans="1:27" ht="27.75">
      <c r="A9" s="163">
        <v>3</v>
      </c>
      <c r="B9" s="160" t="str">
        <f>IF(C9&lt;&gt;"",参加者名簿!F18,"")</f>
        <v/>
      </c>
      <c r="C9" s="139" t="str">
        <f>IF(参加者名簿!C18&lt;&gt;"",参加者名簿!C18&amp;"　"&amp;参加者名簿!D18,"")</f>
        <v/>
      </c>
      <c r="D9" s="139" t="str">
        <f>IF(C9&lt;&gt;"",参加者名簿!C17&amp;"　"&amp;参加者名簿!D17,"")</f>
        <v/>
      </c>
      <c r="E9" s="139" t="str">
        <f t="shared" si="1"/>
        <v/>
      </c>
      <c r="F9" s="137" t="str">
        <f>IF(C9&lt;&gt;"",参加者名簿!E17,"")</f>
        <v/>
      </c>
      <c r="G9" s="163">
        <v>3</v>
      </c>
      <c r="H9" s="160" t="str">
        <f>IF(I9&lt;&gt;"",参加者名簿!L18,"")</f>
        <v/>
      </c>
      <c r="I9" s="139" t="str">
        <f>IF(参加者名簿!I18&lt;&gt;"",参加者名簿!I18&amp;"　"&amp;参加者名簿!J18,"")</f>
        <v/>
      </c>
      <c r="J9" s="139" t="str">
        <f>IF(I9&lt;&gt;"",参加者名簿!I17&amp;"　"&amp;参加者名簿!J17,"")</f>
        <v/>
      </c>
      <c r="K9" s="139" t="str">
        <f t="shared" si="2"/>
        <v/>
      </c>
      <c r="L9" s="137" t="str">
        <f>IF(I9&lt;&gt;"",参加者名簿!K17,"")</f>
        <v/>
      </c>
      <c r="M9" s="163">
        <v>5</v>
      </c>
      <c r="N9" s="160" t="str">
        <f>IF(O9&lt;&gt;"",参加者名簿!R22,"")</f>
        <v/>
      </c>
      <c r="O9" s="139" t="str">
        <f>IF(参加者名簿!O22&lt;&gt;"",参加者名簿!O22&amp;"　"&amp;参加者名簿!P22,"")</f>
        <v/>
      </c>
      <c r="P9" s="139" t="str">
        <f>IF(O9&lt;&gt;"",参加者名簿!O21&amp;"　"&amp;参加者名簿!P21,"")</f>
        <v/>
      </c>
      <c r="Q9" s="139" t="str">
        <f t="shared" si="0"/>
        <v/>
      </c>
      <c r="R9" s="137" t="str">
        <f>IF(O9&lt;&gt;"",参加者名簿!Q21,"")</f>
        <v/>
      </c>
      <c r="V9" ph="1"/>
      <c r="AA9" ph="1"/>
    </row>
    <row r="10" spans="1:27" ht="28.5" thickBot="1">
      <c r="A10" s="163">
        <v>4</v>
      </c>
      <c r="B10" s="160" t="str">
        <f>IF(C10&lt;&gt;"",参加者名簿!F20,"")</f>
        <v/>
      </c>
      <c r="C10" s="139" t="str">
        <f>IF(参加者名簿!C20&lt;&gt;"",参加者名簿!C20&amp;"　"&amp;参加者名簿!D20,"")</f>
        <v/>
      </c>
      <c r="D10" s="139" t="str">
        <f>IF(C10&lt;&gt;"",参加者名簿!C19&amp;"　"&amp;参加者名簿!D19,"")</f>
        <v/>
      </c>
      <c r="E10" s="139" t="str">
        <f t="shared" si="1"/>
        <v/>
      </c>
      <c r="F10" s="137" t="str">
        <f>IF(C10&lt;&gt;"",参加者名簿!E19,"")</f>
        <v/>
      </c>
      <c r="G10" s="163">
        <v>4</v>
      </c>
      <c r="H10" s="160" t="str">
        <f>IF(I10&lt;&gt;"",参加者名簿!L20,"")</f>
        <v/>
      </c>
      <c r="I10" s="139" t="str">
        <f>IF(参加者名簿!I20&lt;&gt;"",参加者名簿!I20&amp;"　"&amp;参加者名簿!J20,"")</f>
        <v/>
      </c>
      <c r="J10" s="139" t="str">
        <f>IF(I10&lt;&gt;"",参加者名簿!I19&amp;"　"&amp;参加者名簿!J19,"")</f>
        <v/>
      </c>
      <c r="K10" s="139" t="str">
        <f t="shared" si="2"/>
        <v/>
      </c>
      <c r="L10" s="137" t="str">
        <f>IF(I10&lt;&gt;"",参加者名簿!K19,"")</f>
        <v/>
      </c>
      <c r="M10" s="163">
        <v>6</v>
      </c>
      <c r="N10" s="161" t="str">
        <f>IF(O10&lt;&gt;"",参加者名簿!R24,"")</f>
        <v/>
      </c>
      <c r="O10" s="152" t="str">
        <f>IF(参加者名簿!O24&lt;&gt;"",参加者名簿!O24&amp;"　"&amp;参加者名簿!P24,"")</f>
        <v/>
      </c>
      <c r="P10" s="152" t="str">
        <f>IF(O10&lt;&gt;"",参加者名簿!O23&amp;"　"&amp;参加者名簿!P23,"")</f>
        <v/>
      </c>
      <c r="Q10" s="152" t="str">
        <f t="shared" si="0"/>
        <v/>
      </c>
      <c r="R10" s="153" t="str">
        <f>IF(O10&lt;&gt;"",参加者名簿!Q23,"")</f>
        <v/>
      </c>
      <c r="V10" ph="1"/>
      <c r="AA10" ph="1"/>
    </row>
    <row r="11" spans="1:27" ht="27.75">
      <c r="A11" s="163">
        <v>5</v>
      </c>
      <c r="B11" s="160" t="str">
        <f>IF(C11&lt;&gt;"",参加者名簿!F22,"")</f>
        <v/>
      </c>
      <c r="C11" s="139" t="str">
        <f>IF(参加者名簿!C22&lt;&gt;"",参加者名簿!C22&amp;"　"&amp;参加者名簿!D22,"")</f>
        <v/>
      </c>
      <c r="D11" s="139" t="str">
        <f>IF(C11&lt;&gt;"",参加者名簿!C21&amp;"　"&amp;参加者名簿!D21,"")</f>
        <v/>
      </c>
      <c r="E11" s="139" t="str">
        <f t="shared" si="1"/>
        <v/>
      </c>
      <c r="F11" s="137" t="str">
        <f>IF(C11&lt;&gt;"",参加者名簿!E21,"")</f>
        <v/>
      </c>
      <c r="G11" s="163">
        <v>5</v>
      </c>
      <c r="H11" s="160" t="str">
        <f>IF(I11&lt;&gt;"",参加者名簿!L22,"")</f>
        <v/>
      </c>
      <c r="I11" s="139" t="str">
        <f>IF(参加者名簿!I22&lt;&gt;"",参加者名簿!I22&amp;"　"&amp;参加者名簿!J22,"")</f>
        <v/>
      </c>
      <c r="J11" s="139" t="str">
        <f>IF(I11&lt;&gt;"",参加者名簿!I21&amp;"　"&amp;参加者名簿!J21,"")</f>
        <v/>
      </c>
      <c r="K11" s="139" t="str">
        <f t="shared" si="2"/>
        <v/>
      </c>
      <c r="L11" s="137" t="str">
        <f>IF(I11&lt;&gt;"",参加者名簿!K21,"")</f>
        <v/>
      </c>
      <c r="N11" s="132"/>
      <c r="O11" s="132" ph="1"/>
      <c r="P11" s="132"/>
      <c r="Q11" s="132"/>
      <c r="R11" s="132"/>
      <c r="V11" ph="1"/>
      <c r="AA11" ph="1"/>
    </row>
    <row r="12" spans="1:27" ht="27.75">
      <c r="A12" s="163">
        <v>6</v>
      </c>
      <c r="B12" s="160" t="str">
        <f>IF(C12&lt;&gt;"",参加者名簿!F24,"")</f>
        <v/>
      </c>
      <c r="C12" s="139" t="str">
        <f>IF(参加者名簿!C24&lt;&gt;"",参加者名簿!C24&amp;"　"&amp;参加者名簿!D24,"")</f>
        <v/>
      </c>
      <c r="D12" s="139" t="str">
        <f>IF(C12&lt;&gt;"",参加者名簿!C23&amp;"　"&amp;参加者名簿!D23,"")</f>
        <v/>
      </c>
      <c r="E12" s="139" t="str">
        <f t="shared" si="1"/>
        <v/>
      </c>
      <c r="F12" s="137" t="str">
        <f>IF(C12&lt;&gt;"",参加者名簿!E23,"")</f>
        <v/>
      </c>
      <c r="G12" s="163">
        <v>6</v>
      </c>
      <c r="H12" s="160" t="str">
        <f>IF(I12&lt;&gt;"",参加者名簿!L24,"")</f>
        <v/>
      </c>
      <c r="I12" s="139" t="str">
        <f>IF(参加者名簿!I24&lt;&gt;"",参加者名簿!I24&amp;"　"&amp;参加者名簿!J24,"")</f>
        <v/>
      </c>
      <c r="J12" s="139" t="str">
        <f>IF(I12&lt;&gt;"",参加者名簿!I23&amp;"　"&amp;参加者名簿!J23,"")</f>
        <v/>
      </c>
      <c r="K12" s="139" t="str">
        <f t="shared" si="2"/>
        <v/>
      </c>
      <c r="L12" s="137" t="str">
        <f>IF(I12&lt;&gt;"",参加者名簿!K23,"")</f>
        <v/>
      </c>
      <c r="N12" s="132"/>
      <c r="O12" s="132" ph="1"/>
      <c r="P12" s="132"/>
      <c r="Q12" s="132"/>
      <c r="R12" s="132"/>
      <c r="V12" ph="1"/>
      <c r="AA12" ph="1"/>
    </row>
    <row r="13" spans="1:27" ht="27.75">
      <c r="A13" s="163">
        <v>7</v>
      </c>
      <c r="B13" s="160" t="str">
        <f>IF(C13&lt;&gt;"",参加者名簿!F26,"")</f>
        <v/>
      </c>
      <c r="C13" s="139" t="str">
        <f>IF(参加者名簿!C26&lt;&gt;"",参加者名簿!C26&amp;"　"&amp;参加者名簿!D26,"")</f>
        <v/>
      </c>
      <c r="D13" s="139" t="str">
        <f>IF(C13&lt;&gt;"",参加者名簿!C25&amp;"　"&amp;参加者名簿!D25,"")</f>
        <v/>
      </c>
      <c r="E13" s="139" t="str">
        <f t="shared" si="1"/>
        <v/>
      </c>
      <c r="F13" s="137" t="str">
        <f>IF(C13&lt;&gt;"",参加者名簿!E25,"")</f>
        <v/>
      </c>
      <c r="G13" s="163">
        <v>7</v>
      </c>
      <c r="H13" s="160" t="str">
        <f>IF(I13&lt;&gt;"",参加者名簿!L26,"")</f>
        <v/>
      </c>
      <c r="I13" s="139" t="str">
        <f>IF(参加者名簿!I26&lt;&gt;"",参加者名簿!I26&amp;"　"&amp;参加者名簿!J26,"")</f>
        <v/>
      </c>
      <c r="J13" s="139" t="str">
        <f>IF(I13&lt;&gt;"",参加者名簿!I25&amp;"　"&amp;参加者名簿!J25,"")</f>
        <v/>
      </c>
      <c r="K13" s="139" t="str">
        <f t="shared" si="2"/>
        <v/>
      </c>
      <c r="L13" s="137" t="str">
        <f>IF(I13&lt;&gt;"",参加者名簿!K25,"")</f>
        <v/>
      </c>
      <c r="N13" s="132"/>
      <c r="O13" s="132" ph="1"/>
      <c r="P13" s="132"/>
      <c r="Q13" s="132"/>
      <c r="R13" s="132"/>
      <c r="V13" ph="1"/>
      <c r="AA13" ph="1"/>
    </row>
    <row r="14" spans="1:27" ht="27.75">
      <c r="A14" s="163">
        <v>8</v>
      </c>
      <c r="B14" s="160" t="str">
        <f>IF(C14&lt;&gt;"",参加者名簿!F28,"")</f>
        <v/>
      </c>
      <c r="C14" s="139" t="str">
        <f>IF(参加者名簿!C28&lt;&gt;"",参加者名簿!C28&amp;"　"&amp;参加者名簿!D28,"")</f>
        <v/>
      </c>
      <c r="D14" s="139" t="str">
        <f>IF(C14&lt;&gt;"",参加者名簿!C27&amp;"　"&amp;参加者名簿!D27,"")</f>
        <v/>
      </c>
      <c r="E14" s="139" t="str">
        <f t="shared" si="1"/>
        <v/>
      </c>
      <c r="F14" s="137" t="str">
        <f>IF(C14&lt;&gt;"",参加者名簿!E27,"")</f>
        <v/>
      </c>
      <c r="G14" s="163">
        <v>8</v>
      </c>
      <c r="H14" s="160" t="str">
        <f>IF(I14&lt;&gt;"",参加者名簿!L28,"")</f>
        <v/>
      </c>
      <c r="I14" s="139" t="str">
        <f>IF(参加者名簿!I28&lt;&gt;"",参加者名簿!I28&amp;"　"&amp;参加者名簿!J28,"")</f>
        <v/>
      </c>
      <c r="J14" s="139" t="str">
        <f>IF(I14&lt;&gt;"",参加者名簿!I27&amp;"　"&amp;参加者名簿!J27,"")</f>
        <v/>
      </c>
      <c r="K14" s="139" t="str">
        <f t="shared" si="2"/>
        <v/>
      </c>
      <c r="L14" s="137" t="str">
        <f>IF(I14&lt;&gt;"",参加者名簿!K27,"")</f>
        <v/>
      </c>
      <c r="N14" s="132"/>
      <c r="O14" s="132" ph="1"/>
      <c r="P14" s="132"/>
      <c r="Q14" s="132"/>
      <c r="R14" s="132"/>
      <c r="V14" ph="1"/>
      <c r="AA14" ph="1"/>
    </row>
    <row r="15" spans="1:27" ht="27.75">
      <c r="A15" s="163">
        <v>9</v>
      </c>
      <c r="B15" s="160" t="str">
        <f>IF(C15&lt;&gt;"",参加者名簿!F30,"")</f>
        <v/>
      </c>
      <c r="C15" s="139" t="str">
        <f>IF(参加者名簿!C30&lt;&gt;"",参加者名簿!C30&amp;"　"&amp;参加者名簿!D30,"")</f>
        <v/>
      </c>
      <c r="D15" s="139" t="str">
        <f>IF(C15&lt;&gt;"",参加者名簿!C29&amp;"　"&amp;参加者名簿!D29,"")</f>
        <v/>
      </c>
      <c r="E15" s="139" t="str">
        <f t="shared" si="1"/>
        <v/>
      </c>
      <c r="F15" s="137" t="str">
        <f>IF(C15&lt;&gt;"",参加者名簿!E29,"")</f>
        <v/>
      </c>
      <c r="G15" s="163">
        <v>9</v>
      </c>
      <c r="H15" s="160" t="str">
        <f>IF(I15&lt;&gt;"",参加者名簿!L30,"")</f>
        <v/>
      </c>
      <c r="I15" s="139" t="str">
        <f>IF(参加者名簿!I30&lt;&gt;"",参加者名簿!I30&amp;"　"&amp;参加者名簿!J30,"")</f>
        <v/>
      </c>
      <c r="J15" s="139" t="str">
        <f>IF(I15&lt;&gt;"",参加者名簿!I29&amp;"　"&amp;参加者名簿!J29,"")</f>
        <v/>
      </c>
      <c r="K15" s="139" t="str">
        <f t="shared" si="2"/>
        <v/>
      </c>
      <c r="L15" s="137" t="str">
        <f>IF(I15&lt;&gt;"",参加者名簿!K29,"")</f>
        <v/>
      </c>
      <c r="V15" ph="1"/>
      <c r="AA15" ph="1"/>
    </row>
    <row r="16" spans="1:27" ht="28.5" thickBot="1">
      <c r="A16" s="163">
        <v>10</v>
      </c>
      <c r="B16" s="161" t="str">
        <f>IF(C16&lt;&gt;"",参加者名簿!F32,"")</f>
        <v/>
      </c>
      <c r="C16" s="152" t="str">
        <f>IF(参加者名簿!C32&lt;&gt;"",参加者名簿!C32&amp;"　"&amp;参加者名簿!D32,"")</f>
        <v/>
      </c>
      <c r="D16" s="152" t="str">
        <f>IF(C16&lt;&gt;"",参加者名簿!C31&amp;"　"&amp;参加者名簿!D31,"")</f>
        <v/>
      </c>
      <c r="E16" s="152" t="str">
        <f t="shared" si="1"/>
        <v/>
      </c>
      <c r="F16" s="153" t="str">
        <f>IF(C16&lt;&gt;"",参加者名簿!E31,"")</f>
        <v/>
      </c>
      <c r="G16" s="163">
        <v>10</v>
      </c>
      <c r="H16" s="161" t="str">
        <f>IF(I16&lt;&gt;"",参加者名簿!L32,"")</f>
        <v/>
      </c>
      <c r="I16" s="152" t="str">
        <f>IF(参加者名簿!I32&lt;&gt;"",参加者名簿!I32&amp;"　"&amp;参加者名簿!J32,"")</f>
        <v/>
      </c>
      <c r="J16" s="152" t="str">
        <f>IF(I16&lt;&gt;"",参加者名簿!I31&amp;"　"&amp;参加者名簿!J31,"")</f>
        <v/>
      </c>
      <c r="K16" s="152" t="str">
        <f t="shared" si="2"/>
        <v/>
      </c>
      <c r="L16" s="153" t="str">
        <f>IF(I16&lt;&gt;"",参加者名簿!K31,"")</f>
        <v/>
      </c>
      <c r="V16" ph="1"/>
    </row>
    <row r="17" spans="3:22" ht="27.75">
      <c r="C17" ph="1"/>
      <c r="Q17" ph="1"/>
      <c r="V17" ph="1"/>
    </row>
    <row r="18" spans="3:22" ht="27.75">
      <c r="Q18" ph="1"/>
      <c r="V18" ph="1"/>
    </row>
  </sheetData>
  <sheetProtection sheet="1" objects="1" scenarios="1"/>
  <phoneticPr fontId="1"/>
  <dataValidations count="1">
    <dataValidation imeMode="disabled" allowBlank="1" showInputMessage="1" showErrorMessage="1" sqref="B3:D7 H3:J7 N3:P4 N5:P5"/>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改訂履歴</vt:lpstr>
      <vt:lpstr>02_若葉　要項</vt:lpstr>
      <vt:lpstr>申込書</vt:lpstr>
      <vt:lpstr>参加者名簿</vt:lpstr>
      <vt:lpstr>団体_正式名称と略称</vt:lpstr>
      <vt:lpstr>事務局用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2024-02-29T12:55:49Z</cp:lastPrinted>
  <dcterms:created xsi:type="dcterms:W3CDTF">2018-10-31T08:32:33Z</dcterms:created>
  <dcterms:modified xsi:type="dcterms:W3CDTF">2024-03-28T22:26:23Z</dcterms:modified>
</cp:coreProperties>
</file>